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95" windowHeight="4800" tabRatio="692"/>
  </bookViews>
  <sheets>
    <sheet name="Summary Pg 1" sheetId="3" r:id="rId1"/>
    <sheet name="pg 2(GST)" sheetId="4" r:id="rId2"/>
    <sheet name="Pg 3(Without Gst)" sheetId="13" r:id="rId3"/>
    <sheet name="Pg 4" sheetId="11" r:id="rId4"/>
    <sheet name="Pg 5" sheetId="16" r:id="rId5"/>
    <sheet name="Pg 6 - APPENDIX 1(GST RECEIPT)" sheetId="17" r:id="rId6"/>
    <sheet name="Pg 7-APPENDIX 2(WITHOUT GST)" sheetId="21" r:id="rId7"/>
    <sheet name="list Box" sheetId="14" state="hidden" r:id="rId8"/>
    <sheet name="Sheet1" sheetId="22" r:id="rId9"/>
  </sheets>
  <externalReferences>
    <externalReference r:id="rId10"/>
  </externalReferences>
  <definedNames>
    <definedName name="DayList">[1]ValidationLists!$A$1:$A$7</definedName>
    <definedName name="MonthList">[1]ValidationLists!$C$1:$C$12</definedName>
    <definedName name="_xlnm.Print_Area" localSheetId="5">'Pg 6 - APPENDIX 1(GST RECEIPT)'!$A$1:$H$46</definedName>
    <definedName name="_xlnm.Print_Area" localSheetId="0">'Summary Pg 1'!$A$1:$V$56</definedName>
    <definedName name="Z_6296F3CF_8C9F_4D0F_BD93_CF6935E6E863_.wvu.Cols" localSheetId="3" hidden="1">'Pg 4'!$G:$G</definedName>
    <definedName name="Z_6296F3CF_8C9F_4D0F_BD93_CF6935E6E863_.wvu.Cols" localSheetId="4" hidden="1">'Pg 5'!$G:$G</definedName>
    <definedName name="Z_6296F3CF_8C9F_4D0F_BD93_CF6935E6E863_.wvu.PrintArea" localSheetId="5" hidden="1">'Pg 6 - APPENDIX 1(GST RECEIPT)'!$A$1:$H$46</definedName>
    <definedName name="Z_6296F3CF_8C9F_4D0F_BD93_CF6935E6E863_.wvu.PrintArea" localSheetId="0" hidden="1">'Summary Pg 1'!$A$1:$V$56</definedName>
  </definedNames>
  <calcPr calcId="145621"/>
  <customWorkbookViews>
    <customWorkbookView name="akmal - Personal View" guid="{6296F3CF-8C9F-4D0F-BD93-CF6935E6E863}" mergeInterval="0" personalView="1" maximized="1" xWindow="1" yWindow="1" windowWidth="1366" windowHeight="577" tabRatio="692" activeSheetId="3"/>
  </customWorkbookViews>
</workbook>
</file>

<file path=xl/calcChain.xml><?xml version="1.0" encoding="utf-8"?>
<calcChain xmlns="http://schemas.openxmlformats.org/spreadsheetml/2006/main">
  <c r="F55" i="3" l="1"/>
  <c r="G55" i="3"/>
  <c r="T10" i="3" s="1"/>
  <c r="H55" i="3"/>
  <c r="I55" i="3"/>
  <c r="J55" i="3"/>
  <c r="K55" i="3"/>
  <c r="E55" i="3"/>
  <c r="T9" i="3" s="1"/>
  <c r="U12" i="3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10" i="16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38" i="16" l="1"/>
  <c r="O6" i="16" l="1"/>
  <c r="O5" i="16"/>
  <c r="L5" i="4"/>
  <c r="O6" i="11"/>
  <c r="H3" i="11"/>
  <c r="B6" i="17"/>
  <c r="H2" i="13"/>
  <c r="I6" i="16" l="1"/>
  <c r="F6" i="16"/>
  <c r="F5" i="16"/>
  <c r="H3" i="16"/>
  <c r="B5" i="21"/>
  <c r="B6" i="21"/>
  <c r="G5" i="17"/>
  <c r="G5" i="21" s="1"/>
  <c r="G4" i="17"/>
  <c r="G4" i="21" s="1"/>
  <c r="B5" i="17"/>
  <c r="B4" i="17"/>
  <c r="B4" i="21" s="1"/>
  <c r="O5" i="11"/>
  <c r="I6" i="11"/>
  <c r="F6" i="11"/>
  <c r="F5" i="11"/>
  <c r="Q5" i="13"/>
  <c r="H5" i="13"/>
  <c r="F5" i="13"/>
  <c r="F4" i="13"/>
  <c r="Q5" i="4"/>
  <c r="L4" i="4"/>
  <c r="I5" i="4"/>
  <c r="F5" i="4"/>
  <c r="F4" i="4"/>
  <c r="H2" i="4"/>
  <c r="O45" i="4" l="1"/>
  <c r="U15" i="3" s="1"/>
  <c r="Q45" i="4"/>
  <c r="U16" i="3" s="1"/>
  <c r="S45" i="4"/>
  <c r="U17" i="3" s="1"/>
  <c r="U45" i="4"/>
  <c r="U18" i="3" s="1"/>
  <c r="W45" i="4"/>
  <c r="Y45" i="4"/>
  <c r="AA45" i="4"/>
  <c r="U21" i="3" s="1"/>
  <c r="L45" i="4"/>
  <c r="U14" i="3" s="1"/>
  <c r="S6" i="17"/>
  <c r="S5" i="17"/>
  <c r="U9" i="3" l="1"/>
  <c r="U11" i="3"/>
  <c r="T12" i="3"/>
  <c r="Q11" i="11"/>
  <c r="Q14" i="11"/>
  <c r="Q15" i="11"/>
  <c r="Q16" i="11"/>
  <c r="Q19" i="11"/>
  <c r="Q20" i="11"/>
  <c r="Q23" i="11"/>
  <c r="Q24" i="11"/>
  <c r="Q26" i="11"/>
  <c r="Q27" i="11"/>
  <c r="Q29" i="11"/>
  <c r="Q30" i="11"/>
  <c r="Q31" i="11"/>
  <c r="Q32" i="11"/>
  <c r="Q33" i="11"/>
  <c r="Q34" i="11"/>
  <c r="Q35" i="11"/>
  <c r="Q36" i="11"/>
  <c r="Q37" i="11"/>
  <c r="Q10" i="11"/>
  <c r="Q28" i="11"/>
  <c r="Q25" i="11"/>
  <c r="Q22" i="11"/>
  <c r="Q21" i="11"/>
  <c r="Q18" i="11"/>
  <c r="Q17" i="11"/>
  <c r="Q13" i="11"/>
  <c r="Q12" i="11"/>
  <c r="Q11" i="16"/>
  <c r="Q12" i="16"/>
  <c r="Q13" i="16"/>
  <c r="Q14" i="16"/>
  <c r="Q15" i="16"/>
  <c r="Q16" i="16"/>
  <c r="Q18" i="16"/>
  <c r="Q19" i="16"/>
  <c r="Q20" i="16"/>
  <c r="Q21" i="16"/>
  <c r="Q22" i="16"/>
  <c r="Q23" i="16"/>
  <c r="Q24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25" i="16"/>
  <c r="Q17" i="16"/>
  <c r="P39" i="11" l="1"/>
  <c r="Q10" i="16"/>
  <c r="Q38" i="16" s="1"/>
  <c r="Q39" i="11" s="1"/>
  <c r="P38" i="11"/>
  <c r="Q38" i="11"/>
  <c r="Q40" i="11" l="1"/>
  <c r="B48" i="16"/>
  <c r="N38" i="16"/>
  <c r="N39" i="11" s="1"/>
  <c r="B50" i="11" l="1"/>
  <c r="E2" i="13" l="1"/>
  <c r="L5" i="13" l="1"/>
  <c r="L4" i="13"/>
  <c r="B49" i="13" l="1"/>
  <c r="B57" i="4"/>
  <c r="S37" i="13" l="1"/>
  <c r="Z38" i="4" s="1"/>
  <c r="Z45" i="4" s="1"/>
  <c r="T21" i="3" s="1"/>
  <c r="V21" i="3" s="1"/>
  <c r="R37" i="13"/>
  <c r="X38" i="4" s="1"/>
  <c r="X45" i="4" s="1"/>
  <c r="T20" i="3" s="1"/>
  <c r="Q37" i="13"/>
  <c r="V38" i="4" s="1"/>
  <c r="V45" i="4" s="1"/>
  <c r="P37" i="13"/>
  <c r="T38" i="4" s="1"/>
  <c r="T45" i="4" s="1"/>
  <c r="O37" i="13"/>
  <c r="R38" i="4" s="1"/>
  <c r="R45" i="4" s="1"/>
  <c r="T17" i="3" s="1"/>
  <c r="N37" i="13"/>
  <c r="P38" i="4" s="1"/>
  <c r="P45" i="4" s="1"/>
  <c r="T16" i="3" s="1"/>
  <c r="V16" i="3" s="1"/>
  <c r="M37" i="13"/>
  <c r="N38" i="4" s="1"/>
  <c r="K37" i="13"/>
  <c r="K38" i="4" s="1"/>
  <c r="J37" i="13"/>
  <c r="J38" i="4" s="1"/>
  <c r="J39" i="4" s="1"/>
  <c r="U20" i="3" l="1"/>
  <c r="U19" i="3"/>
  <c r="T19" i="3" l="1"/>
  <c r="V19" i="3" s="1"/>
  <c r="N45" i="4"/>
  <c r="V20" i="3"/>
  <c r="K45" i="4"/>
  <c r="T14" i="3" s="1"/>
  <c r="V14" i="3" s="1"/>
  <c r="T18" i="3"/>
  <c r="V18" i="3" s="1"/>
  <c r="T15" i="3" l="1"/>
  <c r="V15" i="3" s="1"/>
  <c r="V17" i="3"/>
  <c r="J40" i="4"/>
  <c r="H41" i="4" l="1"/>
  <c r="J41" i="4" s="1"/>
  <c r="H43" i="4"/>
  <c r="J43" i="4" s="1"/>
  <c r="H42" i="4"/>
  <c r="J42" i="4" s="1"/>
  <c r="H44" i="4"/>
  <c r="J44" i="4" s="1"/>
  <c r="V12" i="3"/>
  <c r="T11" i="3"/>
  <c r="V11" i="3" s="1"/>
  <c r="V10" i="3"/>
  <c r="V9" i="3"/>
  <c r="J45" i="4" l="1"/>
  <c r="T13" i="3" s="1"/>
  <c r="V13" i="3" s="1"/>
  <c r="N38" i="11" l="1"/>
  <c r="N40" i="11" s="1"/>
  <c r="T22" i="3" s="1"/>
  <c r="T23" i="3" l="1"/>
  <c r="P40" i="11"/>
  <c r="U22" i="3" s="1"/>
  <c r="V22" i="3" s="1"/>
  <c r="V23" i="3" l="1"/>
  <c r="V26" i="3" s="1"/>
  <c r="U23" i="3"/>
</calcChain>
</file>

<file path=xl/comments1.xml><?xml version="1.0" encoding="utf-8"?>
<comments xmlns="http://schemas.openxmlformats.org/spreadsheetml/2006/main">
  <authors>
    <author>akmal</author>
  </authors>
  <commentList>
    <comment ref="M9" authorId="0">
      <text>
        <r>
          <rPr>
            <b/>
            <sz val="9"/>
            <color indexed="81"/>
            <rFont val="Tahoma"/>
            <family val="2"/>
          </rPr>
          <t>akmal:</t>
        </r>
        <r>
          <rPr>
            <sz val="9"/>
            <color indexed="81"/>
            <rFont val="Tahoma"/>
            <family val="2"/>
          </rPr>
          <t xml:space="preserve">
RIGHT CLICK 
AND PICK FROM DROP
DOWN LIST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akmal:</t>
        </r>
        <r>
          <rPr>
            <sz val="9"/>
            <color indexed="81"/>
            <rFont val="Tahoma"/>
            <family val="2"/>
          </rPr>
          <t xml:space="preserve">
YES / NO
</t>
        </r>
      </text>
    </comment>
  </commentList>
</comments>
</file>

<file path=xl/sharedStrings.xml><?xml version="1.0" encoding="utf-8"?>
<sst xmlns="http://schemas.openxmlformats.org/spreadsheetml/2006/main" count="384" uniqueCount="211">
  <si>
    <t>RM</t>
  </si>
  <si>
    <t>A.</t>
  </si>
  <si>
    <t>C.</t>
  </si>
  <si>
    <t>D.</t>
  </si>
  <si>
    <t>J.</t>
  </si>
  <si>
    <t xml:space="preserve">Date: </t>
  </si>
  <si>
    <t xml:space="preserve">STAFF CLAIM FOR THE MONTH OF : </t>
  </si>
  <si>
    <t xml:space="preserve">Date </t>
  </si>
  <si>
    <t xml:space="preserve">Particulars </t>
  </si>
  <si>
    <t xml:space="preserve">Bill no </t>
  </si>
  <si>
    <t xml:space="preserve">(C ) Subscription </t>
  </si>
  <si>
    <t xml:space="preserve">Office Parking </t>
  </si>
  <si>
    <t>Pg 1</t>
  </si>
  <si>
    <t xml:space="preserve">B. </t>
  </si>
  <si>
    <t xml:space="preserve">Petrol </t>
  </si>
  <si>
    <t xml:space="preserve">Subscription </t>
  </si>
  <si>
    <t xml:space="preserve">E. </t>
  </si>
  <si>
    <t xml:space="preserve">Mileage </t>
  </si>
  <si>
    <t>Pg 2</t>
  </si>
  <si>
    <t xml:space="preserve">F. </t>
  </si>
  <si>
    <t xml:space="preserve">Travel transport </t>
  </si>
  <si>
    <t xml:space="preserve">G. </t>
  </si>
  <si>
    <t xml:space="preserve">H. </t>
  </si>
  <si>
    <t xml:space="preserve">I. </t>
  </si>
  <si>
    <t xml:space="preserve">Toll </t>
  </si>
  <si>
    <t xml:space="preserve">Parking (Others) </t>
  </si>
  <si>
    <t xml:space="preserve">TOTAL </t>
  </si>
  <si>
    <t xml:space="preserve">RM </t>
  </si>
  <si>
    <t xml:space="preserve">K. </t>
  </si>
  <si>
    <t xml:space="preserve">Amt Due to Staff/ (Company) </t>
  </si>
  <si>
    <t xml:space="preserve">* Enter positive figure </t>
  </si>
  <si>
    <t xml:space="preserve">Note: </t>
  </si>
  <si>
    <t xml:space="preserve">Claimant's signature </t>
  </si>
  <si>
    <t xml:space="preserve">1. PLEASE ATTACH ALL ORIGNAL SUPPORTING DOCUMENT - PASTE </t>
  </si>
  <si>
    <t xml:space="preserve">2. ALL COLUMNS IN EXCEL SHEET TO BE COMPLETED ACCORDINGLY </t>
  </si>
  <si>
    <t xml:space="preserve">Approved by HOD/ COO/CEO </t>
  </si>
  <si>
    <t xml:space="preserve">Name &amp; Signature </t>
  </si>
  <si>
    <t xml:space="preserve">Vehicle no: </t>
  </si>
  <si>
    <t xml:space="preserve">Travel Date </t>
  </si>
  <si>
    <t xml:space="preserve">Time In </t>
  </si>
  <si>
    <t xml:space="preserve">Time Out </t>
  </si>
  <si>
    <t>Purpose of travel</t>
  </si>
  <si>
    <t xml:space="preserve">R-(Return) </t>
  </si>
  <si>
    <t xml:space="preserve">1-One way (Pls indicate) </t>
  </si>
  <si>
    <t xml:space="preserve">Itinerary/ Destination </t>
  </si>
  <si>
    <t xml:space="preserve">From </t>
  </si>
  <si>
    <t xml:space="preserve">To </t>
  </si>
  <si>
    <t>KM</t>
  </si>
  <si>
    <t>B</t>
  </si>
  <si>
    <t>D</t>
  </si>
  <si>
    <t xml:space="preserve">Laundry </t>
  </si>
  <si>
    <t xml:space="preserve">Air Fare </t>
  </si>
  <si>
    <t xml:space="preserve">L. </t>
  </si>
  <si>
    <t xml:space="preserve">Travel Others </t>
  </si>
  <si>
    <t>M.</t>
  </si>
  <si>
    <t>(E ) Mileage</t>
  </si>
  <si>
    <t xml:space="preserve">(F) Taxi/Bus/Coach/Sea </t>
  </si>
  <si>
    <t xml:space="preserve">(G) Meal allowance </t>
  </si>
  <si>
    <t xml:space="preserve">(I) Laundry </t>
  </si>
  <si>
    <t xml:space="preserve">(J) Toll </t>
  </si>
  <si>
    <t xml:space="preserve">(K) Parking (Others) </t>
  </si>
  <si>
    <t xml:space="preserve">(L) Air Fare </t>
  </si>
  <si>
    <t xml:space="preserve">(M) Travel Others (visa, etc) </t>
  </si>
  <si>
    <t xml:space="preserve">L    </t>
  </si>
  <si>
    <t xml:space="preserve">(Refer to @ below) </t>
  </si>
  <si>
    <t>Date:</t>
  </si>
  <si>
    <t xml:space="preserve">Claim Rejected by Finance </t>
  </si>
  <si>
    <t xml:space="preserve">Reason: </t>
  </si>
  <si>
    <t xml:space="preserve">Date Rejected: </t>
  </si>
  <si>
    <t>C - Car mileage claims</t>
  </si>
  <si>
    <t xml:space="preserve">M - Motorbike mileage claims </t>
  </si>
  <si>
    <t>Total distance (KM) &lt;=1000</t>
  </si>
  <si>
    <t>Total distance (KM) &gt; 1000</t>
  </si>
  <si>
    <r>
      <t xml:space="preserve">Please indicate </t>
    </r>
    <r>
      <rPr>
        <b/>
        <sz val="11"/>
        <color theme="1"/>
        <rFont val="Calibri"/>
        <family val="2"/>
        <scheme val="minor"/>
      </rPr>
      <t>C / M</t>
    </r>
  </si>
  <si>
    <r>
      <rPr>
        <b/>
        <sz val="11"/>
        <color theme="1"/>
        <rFont val="Calibri"/>
        <family val="2"/>
        <scheme val="minor"/>
      </rPr>
      <t>(C )</t>
    </r>
    <r>
      <rPr>
        <sz val="11"/>
        <color theme="1"/>
        <rFont val="Calibri"/>
        <family val="2"/>
        <scheme val="minor"/>
      </rPr>
      <t xml:space="preserve"> - Car / </t>
    </r>
    <r>
      <rPr>
        <b/>
        <sz val="11"/>
        <color theme="1"/>
        <rFont val="Calibri"/>
        <family val="2"/>
        <scheme val="minor"/>
      </rPr>
      <t>(M)</t>
    </r>
    <r>
      <rPr>
        <sz val="11"/>
        <color theme="1"/>
        <rFont val="Calibri"/>
        <family val="2"/>
        <scheme val="minor"/>
      </rPr>
      <t xml:space="preserve"> - Motorbike </t>
    </r>
  </si>
  <si>
    <t>C/f to Page 2</t>
  </si>
  <si>
    <t>Please indicate "B" "L" or "D" for meal allowance.</t>
  </si>
  <si>
    <t xml:space="preserve">TOTAL  RM </t>
  </si>
  <si>
    <t xml:space="preserve">  RM </t>
  </si>
  <si>
    <t xml:space="preserve">Entertainment </t>
  </si>
  <si>
    <t xml:space="preserve">No </t>
  </si>
  <si>
    <t xml:space="preserve">Bill No </t>
  </si>
  <si>
    <t xml:space="preserve">Purpose </t>
  </si>
  <si>
    <t xml:space="preserve">Name of Guest </t>
  </si>
  <si>
    <t xml:space="preserve">Position </t>
  </si>
  <si>
    <t xml:space="preserve">Organisation </t>
  </si>
  <si>
    <t xml:space="preserve">Location of Entertainment </t>
  </si>
  <si>
    <t xml:space="preserve">Amount (RM) </t>
  </si>
  <si>
    <t xml:space="preserve">PLEASE ATTACH ALL ORIGINAL RECEIPTS. </t>
  </si>
  <si>
    <t xml:space="preserve">Checked by Dept PA/ Secretary /Immediate Superior </t>
  </si>
  <si>
    <t xml:space="preserve">Checked by Dept PA/ Secretary / Immediate Superior </t>
  </si>
  <si>
    <t xml:space="preserve">THEM ON A4 PAPER SEQUENTIALLY.  CLAIM WILL BE REJECTED IF SUPPORTING  </t>
  </si>
  <si>
    <t>DOCUMENTS ARE NOT PASTE SEQUENTIALLY.</t>
  </si>
  <si>
    <t xml:space="preserve">Department </t>
  </si>
  <si>
    <t>Staff No</t>
  </si>
  <si>
    <t xml:space="preserve">Staff Grade </t>
  </si>
  <si>
    <t>(D) Others</t>
  </si>
  <si>
    <t xml:space="preserve">OVERALL SUMMARY OF CLAIM  </t>
  </si>
  <si>
    <t xml:space="preserve">                                           TOTAL CLAIM </t>
  </si>
  <si>
    <t>Name (as per IC)</t>
  </si>
  <si>
    <t>Name (per IC)</t>
  </si>
  <si>
    <t xml:space="preserve">  Advance/Refund (Complete if applicable)                                 </t>
  </si>
  <si>
    <t>(G) Meal allowance **</t>
  </si>
  <si>
    <t>**  Meal allowance without such details will be rejected</t>
  </si>
  <si>
    <t xml:space="preserve">Note: Please complete Page 2(a) &amp; 2(b) if Page 2 columns are insufficient </t>
  </si>
  <si>
    <t>@ RM0.80 per KM - first 500KM, RM0.65 per KM for next 500KM,</t>
  </si>
  <si>
    <t>@ RM0.55 for 1001 KM onwards</t>
  </si>
  <si>
    <t xml:space="preserve">@ RM0.40 per KM - first 500KM, RM0.25 per KM for the rest of KM </t>
  </si>
  <si>
    <t xml:space="preserve">@ RM0.25 per KM for the rest of KM </t>
  </si>
  <si>
    <t xml:space="preserve">Note: Please complete Page 2(b if Page 2(a) columns are insufficient </t>
  </si>
  <si>
    <t>Position</t>
  </si>
  <si>
    <t xml:space="preserve">(H) Hotel (Accomodation) </t>
  </si>
  <si>
    <t xml:space="preserve">ENTERTAINMENT CLAIM  FOR THE MONTH OF </t>
  </si>
  <si>
    <t>Others</t>
  </si>
  <si>
    <t xml:space="preserve">Date:   </t>
  </si>
  <si>
    <t>B= Breakfast, L = Lunch and D = Dinner</t>
  </si>
  <si>
    <t xml:space="preserve">STAFF TRAVELLING CLAIM FOR THE MONTH OF </t>
  </si>
  <si>
    <t xml:space="preserve">(B) Petrol </t>
  </si>
  <si>
    <t>N.</t>
  </si>
  <si>
    <t>A/C 520602</t>
  </si>
  <si>
    <t>A/C 520601</t>
  </si>
  <si>
    <t>A/C 520604</t>
  </si>
  <si>
    <t>A/C 520601/607</t>
  </si>
  <si>
    <t>A/C 520603/609</t>
  </si>
  <si>
    <t>A/C 520613/614</t>
  </si>
  <si>
    <t>A/C 520605/611</t>
  </si>
  <si>
    <t>A/C 521103</t>
  </si>
  <si>
    <t>A/C 520603</t>
  </si>
  <si>
    <t>A/C 520605</t>
  </si>
  <si>
    <t>TOTAL</t>
  </si>
  <si>
    <t>GST 6%</t>
  </si>
  <si>
    <t>Others:</t>
  </si>
  <si>
    <t>Category of Guest</t>
  </si>
  <si>
    <t>Employee</t>
  </si>
  <si>
    <t>Existing Client</t>
  </si>
  <si>
    <t>Supplier</t>
  </si>
  <si>
    <t>shareholder</t>
  </si>
  <si>
    <t>Potential Suppliers</t>
  </si>
  <si>
    <t>Telent Management</t>
  </si>
  <si>
    <t>Existing Customer</t>
  </si>
  <si>
    <t>Agent</t>
  </si>
  <si>
    <t>GST (6%)</t>
  </si>
  <si>
    <t>Total</t>
  </si>
  <si>
    <t>GST  PERCENTAGE</t>
  </si>
  <si>
    <t>Staff</t>
  </si>
  <si>
    <t xml:space="preserve">Related company's staff
</t>
  </si>
  <si>
    <t xml:space="preserve">Third Party / Others
</t>
  </si>
  <si>
    <t>For GST Purpose / Account Only</t>
  </si>
  <si>
    <t xml:space="preserve">Sub Total </t>
  </si>
  <si>
    <t>(F)
GST</t>
  </si>
  <si>
    <t>(G)
GST</t>
  </si>
  <si>
    <t>(H)
GST</t>
  </si>
  <si>
    <t>(I)
GST</t>
  </si>
  <si>
    <t>(J)
GST</t>
  </si>
  <si>
    <t>(K)
GST</t>
  </si>
  <si>
    <t>(L)
GST</t>
  </si>
  <si>
    <t>(M)
GST</t>
  </si>
  <si>
    <t xml:space="preserve">(H) Hotel (Accom.)  </t>
  </si>
  <si>
    <t>GST</t>
  </si>
  <si>
    <t>Yes</t>
  </si>
  <si>
    <t>No</t>
  </si>
  <si>
    <t>Please Select</t>
  </si>
  <si>
    <t>Entity Name</t>
  </si>
  <si>
    <t>Brought forward from page Pg 2(Without Gst)</t>
  </si>
  <si>
    <t>RECEIPT DOCUMENTATION( GST)</t>
  </si>
  <si>
    <t xml:space="preserve">Staff Number </t>
  </si>
  <si>
    <t xml:space="preserve">Page </t>
  </si>
  <si>
    <t>RECEIPT DOCUMENTATION
  ( WITHOUT GST )</t>
  </si>
  <si>
    <t xml:space="preserve">Hotel </t>
  </si>
  <si>
    <t>A/C 701/606/612</t>
  </si>
  <si>
    <t>N/A</t>
  </si>
  <si>
    <t xml:space="preserve">*Less: Advances Taken </t>
  </si>
  <si>
    <t xml:space="preserve">*Add: Refund Finance </t>
  </si>
  <si>
    <t>0-14/10/02-212-4</t>
  </si>
  <si>
    <t>Page 1</t>
  </si>
  <si>
    <t>Revised May 2015</t>
  </si>
  <si>
    <t>Page 2</t>
  </si>
  <si>
    <t>Page 3</t>
  </si>
  <si>
    <t>Page 4</t>
  </si>
  <si>
    <t>Page 5</t>
  </si>
  <si>
    <t xml:space="preserve">Brought forward from page 5 if any </t>
  </si>
  <si>
    <t>C/f to Page 4</t>
  </si>
  <si>
    <t>To Page 1</t>
  </si>
  <si>
    <t>To Page 4</t>
  </si>
  <si>
    <t>Page 6</t>
  </si>
  <si>
    <t>Gleneagles Kuala Lumpur</t>
  </si>
  <si>
    <t>C</t>
  </si>
  <si>
    <t>STAFF</t>
  </si>
  <si>
    <t>Pg4</t>
  </si>
  <si>
    <t xml:space="preserve">(A) Off.Parking </t>
  </si>
  <si>
    <t xml:space="preserve">3. PLEASE COMPLETE THE CLAIM PARTICULARS VIA PC FOR SUBMISSION TO </t>
  </si>
  <si>
    <t xml:space="preserve">FINANCE FOR PAYMENT PROCESSING. </t>
  </si>
  <si>
    <t>Department No</t>
  </si>
  <si>
    <t>Page 7</t>
  </si>
  <si>
    <t xml:space="preserve">Department No </t>
  </si>
  <si>
    <t xml:space="preserve"> GST Purpose/Account Only</t>
  </si>
  <si>
    <t xml:space="preserve">ALL COLUMNS IN EXCEL SHEET TO BE COMPLETED ACCORDINGLY </t>
  </si>
  <si>
    <t xml:space="preserve">PLEASE COMPLETE THE CLAIM PARTICULARS VIA PC FOR SUBMISSION TO FINANCE FOR PAYMENT PROCESSING. </t>
  </si>
  <si>
    <t>ALL TRAVELLING AND ENTERTAINMENT CLAIMS TO USE THIS FORM</t>
  </si>
  <si>
    <t>THE CLAIMS SHOULD BE CHECK BY PA/SECRETARY/SUPERIOR</t>
  </si>
  <si>
    <t>TO GET APPROVAL FROM HOD / DCEO / CEO</t>
  </si>
  <si>
    <t>THE CLAIMS FORM SHOULD REACH FINANCE LATEST BY 15TH TO BE INCLUDED IN THE SAME MONTH SALARY</t>
  </si>
  <si>
    <t>PLEASE ATTACH ALL ORIGNAL SUPPORTING DOCUMENT - PASTE THEM ON A4 PAPER SEQUENTIALLY.</t>
  </si>
  <si>
    <t>CLAIM WILL BE REJECTED IF SUPPORTING DOCUMENTS ARE NOT PASTE SEQUENTIALLY.</t>
  </si>
  <si>
    <t>FC WILL VERIFY BEFORE SEND TO AGNES (SR EXEC-PAYROLL) TO PROCEED WITH PAYMENT</t>
  </si>
  <si>
    <t>ANY CLAIMS RECEIVED LATER THAN 15TH WILL BE PROCESSED IN THE FOLLOWING MONTH</t>
  </si>
  <si>
    <t>A/C 520229</t>
  </si>
  <si>
    <t>Refreshment</t>
  </si>
  <si>
    <t>EXISTING CUSTOMER/SUPPLIER</t>
  </si>
  <si>
    <t>RELATED COMPANY'S STAFF</t>
  </si>
  <si>
    <t>POTENTIAL CUSTOMER/SUPPLIER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</si>
</sst>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h:mm;@"/>
    <numFmt numFmtId="165" formatCode="0_ ;\-0\ 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sz val="10"/>
      <name val="Univers (W1)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7" fontId="2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0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 wrapText="1"/>
    </xf>
    <xf numFmtId="0" fontId="0" fillId="0" borderId="7" xfId="0" applyBorder="1"/>
    <xf numFmtId="0" fontId="0" fillId="0" borderId="3" xfId="0" applyBorder="1"/>
    <xf numFmtId="0" fontId="1" fillId="0" borderId="11" xfId="0" applyFont="1" applyBorder="1"/>
    <xf numFmtId="0" fontId="0" fillId="0" borderId="14" xfId="0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3" fontId="0" fillId="0" borderId="0" xfId="3" applyFont="1"/>
    <xf numFmtId="43" fontId="1" fillId="0" borderId="7" xfId="3" applyFont="1" applyBorder="1" applyAlignment="1">
      <alignment horizontal="center"/>
    </xf>
    <xf numFmtId="43" fontId="1" fillId="0" borderId="11" xfId="3" applyFont="1" applyBorder="1" applyAlignment="1">
      <alignment horizontal="center"/>
    </xf>
    <xf numFmtId="0" fontId="0" fillId="0" borderId="5" xfId="0" applyBorder="1"/>
    <xf numFmtId="0" fontId="0" fillId="0" borderId="13" xfId="0" applyBorder="1"/>
    <xf numFmtId="0" fontId="0" fillId="0" borderId="13" xfId="0" quotePrefix="1" applyBorder="1"/>
    <xf numFmtId="0" fontId="0" fillId="0" borderId="14" xfId="0" quotePrefix="1" applyBorder="1"/>
    <xf numFmtId="43" fontId="0" fillId="0" borderId="0" xfId="3" applyFont="1" applyBorder="1"/>
    <xf numFmtId="43" fontId="1" fillId="0" borderId="0" xfId="3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43" fontId="9" fillId="0" borderId="0" xfId="3" applyFont="1" applyBorder="1"/>
    <xf numFmtId="0" fontId="0" fillId="0" borderId="0" xfId="0" applyBorder="1" applyAlignment="1"/>
    <xf numFmtId="0" fontId="0" fillId="0" borderId="0" xfId="0" quotePrefix="1" applyBorder="1"/>
    <xf numFmtId="43" fontId="8" fillId="0" borderId="0" xfId="3" applyFont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43" fontId="11" fillId="0" borderId="0" xfId="3" applyFont="1" applyAlignment="1">
      <alignment horizontal="right"/>
    </xf>
    <xf numFmtId="0" fontId="11" fillId="0" borderId="0" xfId="0" applyFont="1" applyAlignment="1">
      <alignment horizontal="right"/>
    </xf>
    <xf numFmtId="43" fontId="0" fillId="0" borderId="0" xfId="3" applyFont="1" applyFill="1" applyBorder="1"/>
    <xf numFmtId="0" fontId="0" fillId="0" borderId="0" xfId="0" applyFill="1" applyBorder="1" applyAlignment="1"/>
    <xf numFmtId="0" fontId="1" fillId="0" borderId="0" xfId="0" applyFont="1" applyBorder="1" applyAlignment="1">
      <alignment wrapText="1"/>
    </xf>
    <xf numFmtId="43" fontId="0" fillId="0" borderId="0" xfId="3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5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" fillId="3" borderId="0" xfId="0" applyFont="1" applyFill="1" applyAlignment="1">
      <alignment horizontal="center"/>
    </xf>
    <xf numFmtId="0" fontId="7" fillId="3" borderId="0" xfId="0" applyFont="1" applyFill="1"/>
    <xf numFmtId="43" fontId="0" fillId="0" borderId="9" xfId="3" applyFont="1" applyFill="1" applyBorder="1"/>
    <xf numFmtId="0" fontId="1" fillId="3" borderId="7" xfId="0" applyFont="1" applyFill="1" applyBorder="1"/>
    <xf numFmtId="0" fontId="0" fillId="3" borderId="4" xfId="0" applyFill="1" applyBorder="1"/>
    <xf numFmtId="43" fontId="0" fillId="0" borderId="0" xfId="3" applyFont="1" applyFill="1"/>
    <xf numFmtId="0" fontId="0" fillId="0" borderId="0" xfId="0" applyFill="1"/>
    <xf numFmtId="0" fontId="0" fillId="0" borderId="7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8" xfId="0" applyFill="1" applyBorder="1" applyAlignment="1"/>
    <xf numFmtId="17" fontId="0" fillId="0" borderId="0" xfId="0" applyNumberFormat="1" applyFill="1" applyBorder="1"/>
    <xf numFmtId="43" fontId="0" fillId="0" borderId="7" xfId="0" applyNumberFormat="1" applyFill="1" applyBorder="1" applyAlignment="1"/>
    <xf numFmtId="0" fontId="0" fillId="0" borderId="4" xfId="0" applyFill="1" applyBorder="1" applyAlignment="1"/>
    <xf numFmtId="43" fontId="0" fillId="0" borderId="9" xfId="0" applyNumberFormat="1" applyBorder="1"/>
    <xf numFmtId="43" fontId="0" fillId="0" borderId="4" xfId="0" applyNumberFormat="1" applyFill="1" applyBorder="1" applyAlignment="1"/>
    <xf numFmtId="0" fontId="0" fillId="0" borderId="9" xfId="0" applyFill="1" applyBorder="1" applyAlignment="1"/>
    <xf numFmtId="43" fontId="0" fillId="0" borderId="7" xfId="0" applyNumberFormat="1" applyBorder="1" applyAlignment="1"/>
    <xf numFmtId="0" fontId="0" fillId="0" borderId="9" xfId="0" applyBorder="1" applyAlignment="1"/>
    <xf numFmtId="0" fontId="7" fillId="0" borderId="0" xfId="0" applyFont="1" applyFill="1" applyBorder="1"/>
    <xf numFmtId="43" fontId="15" fillId="0" borderId="0" xfId="3" applyFont="1" applyFill="1" applyBorder="1"/>
    <xf numFmtId="43" fontId="1" fillId="0" borderId="0" xfId="3" applyFont="1" applyFill="1" applyBorder="1"/>
    <xf numFmtId="17" fontId="0" fillId="0" borderId="14" xfId="0" applyNumberFormat="1" applyFill="1" applyBorder="1"/>
    <xf numFmtId="43" fontId="0" fillId="0" borderId="8" xfId="0" applyNumberFormat="1" applyFill="1" applyBorder="1" applyAlignment="1"/>
    <xf numFmtId="43" fontId="0" fillId="0" borderId="9" xfId="0" applyNumberFormat="1" applyFill="1" applyBorder="1" applyAlignment="1"/>
    <xf numFmtId="43" fontId="0" fillId="0" borderId="2" xfId="3" applyFont="1" applyBorder="1"/>
    <xf numFmtId="0" fontId="0" fillId="0" borderId="8" xfId="0" applyBorder="1"/>
    <xf numFmtId="43" fontId="0" fillId="0" borderId="7" xfId="0" applyNumberFormat="1" applyBorder="1"/>
    <xf numFmtId="0" fontId="18" fillId="0" borderId="0" xfId="0" applyFont="1" applyFill="1"/>
    <xf numFmtId="17" fontId="18" fillId="0" borderId="9" xfId="0" applyNumberFormat="1" applyFont="1" applyFill="1" applyBorder="1"/>
    <xf numFmtId="43" fontId="10" fillId="3" borderId="9" xfId="4" applyNumberFormat="1" applyFill="1" applyBorder="1"/>
    <xf numFmtId="0" fontId="0" fillId="0" borderId="10" xfId="0" applyFont="1" applyBorder="1" applyAlignment="1">
      <alignment horizontal="center" wrapText="1"/>
    </xf>
    <xf numFmtId="15" fontId="0" fillId="0" borderId="0" xfId="0" applyNumberFormat="1" applyFont="1" applyFill="1" applyBorder="1" applyAlignment="1">
      <alignment horizontal="left"/>
    </xf>
    <xf numFmtId="0" fontId="0" fillId="0" borderId="9" xfId="0" applyNumberFormat="1" applyFill="1" applyBorder="1" applyAlignment="1"/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13" xfId="0" applyBorder="1" applyProtection="1">
      <protection hidden="1"/>
    </xf>
    <xf numFmtId="0" fontId="0" fillId="0" borderId="13" xfId="0" applyBorder="1" applyAlignment="1" applyProtection="1">
      <alignment horizontal="right"/>
      <protection hidden="1"/>
    </xf>
    <xf numFmtId="43" fontId="0" fillId="3" borderId="12" xfId="3" applyFont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4" xfId="0" applyBorder="1" applyAlignment="1" applyProtection="1">
      <alignment horizontal="right"/>
      <protection hidden="1"/>
    </xf>
    <xf numFmtId="43" fontId="0" fillId="3" borderId="11" xfId="3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4" xfId="0" quotePrefix="1" applyBorder="1" applyProtection="1">
      <protection hidden="1"/>
    </xf>
    <xf numFmtId="43" fontId="8" fillId="3" borderId="11" xfId="3" applyFont="1" applyFill="1" applyBorder="1" applyProtection="1">
      <protection hidden="1"/>
    </xf>
    <xf numFmtId="0" fontId="1" fillId="0" borderId="11" xfId="0" applyFont="1" applyBorder="1" applyProtection="1">
      <protection hidden="1"/>
    </xf>
    <xf numFmtId="0" fontId="10" fillId="0" borderId="11" xfId="4" applyBorder="1" applyProtection="1">
      <protection hidden="1"/>
    </xf>
    <xf numFmtId="0" fontId="0" fillId="0" borderId="3" xfId="0" applyBorder="1" applyProtection="1">
      <protection hidden="1"/>
    </xf>
    <xf numFmtId="0" fontId="1" fillId="0" borderId="9" xfId="0" applyFont="1" applyBorder="1" applyProtection="1">
      <protection hidden="1"/>
    </xf>
    <xf numFmtId="0" fontId="10" fillId="0" borderId="9" xfId="4" applyBorder="1" applyProtection="1">
      <protection hidden="1"/>
    </xf>
    <xf numFmtId="0" fontId="0" fillId="0" borderId="7" xfId="0" applyBorder="1" applyProtection="1">
      <protection hidden="1"/>
    </xf>
    <xf numFmtId="0" fontId="1" fillId="0" borderId="7" xfId="0" applyFont="1" applyBorder="1" applyProtection="1">
      <protection hidden="1"/>
    </xf>
    <xf numFmtId="43" fontId="0" fillId="0" borderId="0" xfId="3" applyFont="1" applyProtection="1">
      <protection hidden="1"/>
    </xf>
    <xf numFmtId="0" fontId="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43" fontId="5" fillId="0" borderId="0" xfId="3" applyFont="1" applyProtection="1">
      <protection hidden="1"/>
    </xf>
    <xf numFmtId="0" fontId="0" fillId="0" borderId="2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10" xfId="0" applyBorder="1" applyProtection="1">
      <protection hidden="1"/>
    </xf>
    <xf numFmtId="0" fontId="1" fillId="0" borderId="2" xfId="0" applyFont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7" fillId="3" borderId="4" xfId="0" applyFont="1" applyFill="1" applyBorder="1" applyProtection="1">
      <protection hidden="1"/>
    </xf>
    <xf numFmtId="0" fontId="7" fillId="3" borderId="8" xfId="0" applyFont="1" applyFill="1" applyBorder="1" applyProtection="1">
      <protection hidden="1"/>
    </xf>
    <xf numFmtId="43" fontId="0" fillId="0" borderId="9" xfId="3" applyFont="1" applyFill="1" applyBorder="1" applyProtection="1">
      <protection hidden="1"/>
    </xf>
    <xf numFmtId="43" fontId="0" fillId="0" borderId="9" xfId="3" applyFont="1" applyFill="1" applyBorder="1" applyProtection="1"/>
    <xf numFmtId="0" fontId="0" fillId="0" borderId="9" xfId="0" applyFill="1" applyBorder="1" applyAlignment="1">
      <alignment horizontal="center"/>
    </xf>
    <xf numFmtId="15" fontId="0" fillId="0" borderId="1" xfId="0" applyNumberFormat="1" applyFont="1" applyFill="1" applyBorder="1" applyAlignment="1">
      <alignment horizontal="left"/>
    </xf>
    <xf numFmtId="0" fontId="1" fillId="0" borderId="11" xfId="0" applyFont="1" applyFill="1" applyBorder="1"/>
    <xf numFmtId="0" fontId="0" fillId="0" borderId="7" xfId="0" applyFill="1" applyBorder="1" applyAlignment="1"/>
    <xf numFmtId="43" fontId="0" fillId="0" borderId="11" xfId="3" applyFont="1" applyFill="1" applyBorder="1" applyProtection="1"/>
    <xf numFmtId="0" fontId="1" fillId="4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3" fontId="0" fillId="0" borderId="4" xfId="0" applyNumberFormat="1" applyBorder="1"/>
    <xf numFmtId="0" fontId="1" fillId="5" borderId="19" xfId="0" applyFont="1" applyFill="1" applyBorder="1" applyAlignment="1">
      <alignment horizontal="center" vertical="center" wrapText="1"/>
    </xf>
    <xf numFmtId="0" fontId="0" fillId="0" borderId="0" xfId="0" applyFill="1" applyBorder="1" applyProtection="1"/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 applyAlignment="1">
      <alignment vertical="top" wrapText="1"/>
    </xf>
    <xf numFmtId="43" fontId="1" fillId="2" borderId="9" xfId="3" applyFon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Fill="1"/>
    <xf numFmtId="43" fontId="1" fillId="5" borderId="9" xfId="3" applyFont="1" applyFill="1" applyBorder="1" applyAlignment="1" applyProtection="1">
      <alignment horizontal="center"/>
      <protection hidden="1"/>
    </xf>
    <xf numFmtId="9" fontId="0" fillId="2" borderId="9" xfId="0" applyNumberFormat="1" applyFill="1" applyBorder="1"/>
    <xf numFmtId="0" fontId="1" fillId="7" borderId="9" xfId="0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15" fillId="6" borderId="0" xfId="0" applyFont="1" applyFill="1" applyBorder="1"/>
    <xf numFmtId="43" fontId="8" fillId="3" borderId="9" xfId="4" applyNumberFormat="1" applyFont="1" applyFill="1" applyBorder="1" applyProtection="1">
      <protection hidden="1"/>
    </xf>
    <xf numFmtId="43" fontId="14" fillId="3" borderId="9" xfId="4" applyNumberFormat="1" applyFont="1" applyFill="1" applyBorder="1" applyProtection="1">
      <protection hidden="1"/>
    </xf>
    <xf numFmtId="0" fontId="1" fillId="6" borderId="0" xfId="0" applyFont="1" applyFill="1" applyBorder="1" applyAlignment="1" applyProtection="1">
      <protection hidden="1"/>
    </xf>
    <xf numFmtId="9" fontId="1" fillId="8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8" xfId="0" applyFill="1" applyBorder="1" applyAlignment="1"/>
    <xf numFmtId="43" fontId="7" fillId="3" borderId="11" xfId="3" applyFont="1" applyFill="1" applyBorder="1"/>
    <xf numFmtId="0" fontId="0" fillId="0" borderId="0" xfId="0" applyFill="1" applyBorder="1" applyAlignment="1">
      <alignment horizontal="center" wrapText="1"/>
    </xf>
    <xf numFmtId="43" fontId="10" fillId="9" borderId="7" xfId="3" applyFont="1" applyFill="1" applyBorder="1"/>
    <xf numFmtId="17" fontId="18" fillId="0" borderId="0" xfId="3" applyNumberFormat="1" applyFont="1" applyFill="1" applyBorder="1"/>
    <xf numFmtId="43" fontId="0" fillId="0" borderId="0" xfId="3" applyFont="1" applyFill="1" applyBorder="1" applyAlignment="1">
      <alignment horizontal="left"/>
    </xf>
    <xf numFmtId="0" fontId="1" fillId="0" borderId="9" xfId="0" applyFont="1" applyBorder="1"/>
    <xf numFmtId="43" fontId="0" fillId="0" borderId="7" xfId="3" applyFont="1" applyFill="1" applyBorder="1" applyAlignment="1"/>
    <xf numFmtId="43" fontId="1" fillId="10" borderId="9" xfId="3" applyFont="1" applyFill="1" applyBorder="1" applyAlignment="1" applyProtection="1">
      <alignment horizontal="center"/>
      <protection hidden="1"/>
    </xf>
    <xf numFmtId="43" fontId="0" fillId="10" borderId="12" xfId="3" applyFont="1" applyFill="1" applyBorder="1" applyProtection="1">
      <protection hidden="1"/>
    </xf>
    <xf numFmtId="43" fontId="0" fillId="10" borderId="11" xfId="3" applyFont="1" applyFill="1" applyBorder="1" applyProtection="1">
      <protection hidden="1"/>
    </xf>
    <xf numFmtId="0" fontId="0" fillId="10" borderId="24" xfId="0" applyFill="1" applyBorder="1"/>
    <xf numFmtId="0" fontId="0" fillId="10" borderId="23" xfId="0" applyFill="1" applyBorder="1"/>
    <xf numFmtId="43" fontId="0" fillId="6" borderId="0" xfId="3" applyFont="1" applyFill="1" applyBorder="1"/>
    <xf numFmtId="43" fontId="1" fillId="6" borderId="0" xfId="3" applyFont="1" applyFill="1" applyBorder="1"/>
    <xf numFmtId="0" fontId="1" fillId="6" borderId="0" xfId="0" applyFont="1" applyFill="1" applyBorder="1"/>
    <xf numFmtId="43" fontId="1" fillId="10" borderId="4" xfId="3" applyFont="1" applyFill="1" applyBorder="1" applyAlignment="1" applyProtection="1">
      <alignment horizontal="center"/>
      <protection hidden="1"/>
    </xf>
    <xf numFmtId="43" fontId="1" fillId="10" borderId="8" xfId="3" applyFont="1" applyFill="1" applyBorder="1" applyAlignment="1" applyProtection="1">
      <alignment horizontal="center" wrapText="1"/>
      <protection hidden="1"/>
    </xf>
    <xf numFmtId="43" fontId="0" fillId="10" borderId="9" xfId="3" applyFont="1" applyFill="1" applyBorder="1"/>
    <xf numFmtId="43" fontId="0" fillId="10" borderId="9" xfId="3" applyFont="1" applyFill="1" applyBorder="1" applyAlignment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43" fontId="15" fillId="3" borderId="9" xfId="3" applyFont="1" applyFill="1" applyBorder="1" applyProtection="1"/>
    <xf numFmtId="43" fontId="1" fillId="3" borderId="9" xfId="3" applyFont="1" applyFill="1" applyBorder="1" applyProtection="1"/>
    <xf numFmtId="14" fontId="0" fillId="0" borderId="0" xfId="0" applyNumberFormat="1" applyFill="1" applyBorder="1"/>
    <xf numFmtId="14" fontId="0" fillId="0" borderId="0" xfId="0" applyNumberFormat="1" applyFill="1" applyBorder="1" applyProtection="1"/>
    <xf numFmtId="0" fontId="0" fillId="0" borderId="0" xfId="0" applyFill="1" applyBorder="1" applyAlignment="1">
      <alignment wrapText="1"/>
    </xf>
    <xf numFmtId="0" fontId="15" fillId="3" borderId="7" xfId="0" applyFont="1" applyFill="1" applyBorder="1" applyProtection="1"/>
    <xf numFmtId="0" fontId="1" fillId="3" borderId="4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43" fontId="10" fillId="9" borderId="7" xfId="3" applyFont="1" applyFill="1" applyBorder="1" applyProtection="1"/>
    <xf numFmtId="43" fontId="10" fillId="0" borderId="7" xfId="3" applyFont="1" applyBorder="1" applyProtection="1"/>
    <xf numFmtId="43" fontId="0" fillId="0" borderId="3" xfId="0" applyNumberFormat="1" applyBorder="1" applyAlignment="1">
      <alignment horizontal="center" wrapText="1"/>
    </xf>
    <xf numFmtId="43" fontId="0" fillId="0" borderId="14" xfId="0" applyNumberFormat="1" applyFill="1" applyBorder="1" applyAlignment="1">
      <alignment horizontal="center" wrapText="1"/>
    </xf>
    <xf numFmtId="43" fontId="0" fillId="0" borderId="8" xfId="0" applyNumberFormat="1" applyFill="1" applyBorder="1" applyAlignment="1">
      <alignment horizontal="center" wrapText="1"/>
    </xf>
    <xf numFmtId="43" fontId="1" fillId="7" borderId="9" xfId="3" applyFont="1" applyFill="1" applyBorder="1" applyProtection="1"/>
    <xf numFmtId="43" fontId="1" fillId="3" borderId="11" xfId="3" applyFont="1" applyFill="1" applyBorder="1" applyProtection="1"/>
    <xf numFmtId="43" fontId="1" fillId="3" borderId="7" xfId="3" applyFont="1" applyFill="1" applyBorder="1" applyProtection="1"/>
    <xf numFmtId="17" fontId="18" fillId="0" borderId="12" xfId="3" applyNumberFormat="1" applyFont="1" applyFill="1" applyBorder="1"/>
    <xf numFmtId="0" fontId="7" fillId="3" borderId="0" xfId="0" applyFont="1" applyFill="1" applyAlignment="1">
      <alignment horizontal="left"/>
    </xf>
    <xf numFmtId="43" fontId="0" fillId="0" borderId="4" xfId="0" applyNumberFormat="1" applyBorder="1" applyAlignment="1"/>
    <xf numFmtId="43" fontId="0" fillId="0" borderId="8" xfId="0" applyNumberFormat="1" applyBorder="1" applyAlignment="1"/>
    <xf numFmtId="0" fontId="1" fillId="0" borderId="0" xfId="0" applyFont="1" applyBorder="1"/>
    <xf numFmtId="0" fontId="0" fillId="0" borderId="6" xfId="0" applyBorder="1"/>
    <xf numFmtId="0" fontId="0" fillId="0" borderId="1" xfId="0" applyBorder="1"/>
    <xf numFmtId="43" fontId="1" fillId="0" borderId="12" xfId="3" applyFont="1" applyFill="1" applyBorder="1"/>
    <xf numFmtId="43" fontId="0" fillId="0" borderId="5" xfId="0" applyNumberFormat="1" applyBorder="1" applyAlignment="1"/>
    <xf numFmtId="43" fontId="0" fillId="0" borderId="13" xfId="0" applyNumberFormat="1" applyBorder="1" applyAlignment="1"/>
    <xf numFmtId="43" fontId="0" fillId="0" borderId="6" xfId="0" applyNumberFormat="1" applyBorder="1" applyAlignment="1"/>
    <xf numFmtId="43" fontId="0" fillId="0" borderId="0" xfId="3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5" xfId="0" applyFont="1" applyBorder="1" applyAlignment="1" applyProtection="1">
      <alignment horizontal="center" wrapText="1"/>
      <protection hidden="1"/>
    </xf>
    <xf numFmtId="43" fontId="0" fillId="0" borderId="13" xfId="3" applyFont="1" applyBorder="1" applyAlignment="1" applyProtection="1">
      <alignment horizontal="center" wrapText="1"/>
      <protection hidden="1"/>
    </xf>
    <xf numFmtId="43" fontId="0" fillId="0" borderId="14" xfId="3" applyFont="1" applyBorder="1" applyProtection="1">
      <protection hidden="1"/>
    </xf>
    <xf numFmtId="0" fontId="1" fillId="0" borderId="5" xfId="0" applyFont="1" applyBorder="1" applyProtection="1">
      <protection hidden="1"/>
    </xf>
    <xf numFmtId="43" fontId="0" fillId="0" borderId="13" xfId="3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0" fontId="5" fillId="0" borderId="7" xfId="0" applyFont="1" applyFill="1" applyBorder="1" applyAlignment="1" applyProtection="1">
      <protection hidden="1"/>
    </xf>
    <xf numFmtId="0" fontId="5" fillId="0" borderId="4" xfId="0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protection hidden="1"/>
    </xf>
    <xf numFmtId="0" fontId="0" fillId="6" borderId="1" xfId="0" applyFill="1" applyBorder="1"/>
    <xf numFmtId="0" fontId="1" fillId="6" borderId="1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8" xfId="3" applyFont="1" applyFill="1" applyBorder="1" applyAlignment="1"/>
    <xf numFmtId="43" fontId="1" fillId="0" borderId="3" xfId="3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9" fontId="1" fillId="8" borderId="30" xfId="0" applyNumberFormat="1" applyFont="1" applyFill="1" applyBorder="1" applyAlignment="1">
      <alignment horizontal="center"/>
    </xf>
    <xf numFmtId="14" fontId="0" fillId="0" borderId="4" xfId="0" applyNumberFormat="1" applyFont="1" applyFill="1" applyBorder="1" applyAlignment="1" applyProtection="1">
      <alignment horizontal="center"/>
      <protection hidden="1"/>
    </xf>
    <xf numFmtId="43" fontId="1" fillId="0" borderId="7" xfId="3" applyFont="1" applyBorder="1" applyAlignment="1"/>
    <xf numFmtId="43" fontId="1" fillId="0" borderId="4" xfId="3" applyFont="1" applyBorder="1" applyAlignment="1"/>
    <xf numFmtId="165" fontId="0" fillId="0" borderId="4" xfId="0" applyNumberFormat="1" applyBorder="1" applyAlignment="1"/>
    <xf numFmtId="43" fontId="0" fillId="0" borderId="7" xfId="0" applyNumberFormat="1" applyBorder="1" applyAlignment="1">
      <alignment wrapText="1"/>
    </xf>
    <xf numFmtId="43" fontId="0" fillId="0" borderId="4" xfId="0" applyNumberFormat="1" applyBorder="1" applyAlignment="1">
      <alignment wrapText="1"/>
    </xf>
    <xf numFmtId="43" fontId="0" fillId="0" borderId="8" xfId="0" applyNumberFormat="1" applyBorder="1" applyAlignment="1">
      <alignment wrapText="1"/>
    </xf>
    <xf numFmtId="43" fontId="1" fillId="10" borderId="7" xfId="3" applyFont="1" applyFill="1" applyBorder="1" applyAlignment="1" applyProtection="1">
      <alignment horizontal="center"/>
      <protection hidden="1"/>
    </xf>
    <xf numFmtId="43" fontId="1" fillId="10" borderId="8" xfId="3" applyFont="1" applyFill="1" applyBorder="1" applyAlignment="1" applyProtection="1">
      <alignment horizontal="center"/>
      <protection hidden="1"/>
    </xf>
    <xf numFmtId="43" fontId="0" fillId="0" borderId="9" xfId="3" applyFont="1" applyFill="1" applyBorder="1" applyAlignment="1"/>
    <xf numFmtId="0" fontId="0" fillId="11" borderId="9" xfId="0" applyFill="1" applyBorder="1" applyAlignment="1">
      <alignment wrapText="1"/>
    </xf>
    <xf numFmtId="0" fontId="0" fillId="11" borderId="9" xfId="0" applyFill="1" applyBorder="1" applyAlignment="1" applyProtection="1">
      <alignment wrapText="1"/>
      <protection hidden="1"/>
    </xf>
    <xf numFmtId="43" fontId="0" fillId="11" borderId="9" xfId="3" applyFont="1" applyFill="1" applyBorder="1" applyAlignment="1" applyProtection="1">
      <alignment wrapText="1"/>
      <protection hidden="1"/>
    </xf>
    <xf numFmtId="14" fontId="0" fillId="11" borderId="9" xfId="0" applyNumberFormat="1" applyFill="1" applyBorder="1" applyAlignment="1">
      <alignment wrapText="1"/>
    </xf>
    <xf numFmtId="14" fontId="0" fillId="11" borderId="9" xfId="0" applyNumberFormat="1" applyFill="1" applyBorder="1" applyAlignment="1" applyProtection="1">
      <alignment wrapText="1"/>
    </xf>
    <xf numFmtId="0" fontId="0" fillId="11" borderId="9" xfId="0" applyFill="1" applyBorder="1" applyAlignment="1" applyProtection="1">
      <alignment wrapText="1"/>
    </xf>
    <xf numFmtId="43" fontId="0" fillId="11" borderId="7" xfId="3" applyFont="1" applyFill="1" applyBorder="1" applyAlignment="1"/>
    <xf numFmtId="43" fontId="0" fillId="11" borderId="4" xfId="3" applyFont="1" applyFill="1" applyBorder="1" applyAlignment="1"/>
    <xf numFmtId="43" fontId="0" fillId="11" borderId="8" xfId="3" applyFont="1" applyFill="1" applyBorder="1" applyAlignment="1"/>
    <xf numFmtId="0" fontId="0" fillId="11" borderId="8" xfId="0" applyFill="1" applyBorder="1" applyAlignment="1"/>
    <xf numFmtId="0" fontId="0" fillId="11" borderId="5" xfId="0" applyFont="1" applyFill="1" applyBorder="1" applyProtection="1">
      <protection hidden="1"/>
    </xf>
    <xf numFmtId="0" fontId="0" fillId="11" borderId="13" xfId="0" applyFont="1" applyFill="1" applyBorder="1" applyProtection="1">
      <protection hidden="1"/>
    </xf>
    <xf numFmtId="0" fontId="0" fillId="11" borderId="6" xfId="0" applyFont="1" applyFill="1" applyBorder="1" applyProtection="1">
      <protection hidden="1"/>
    </xf>
    <xf numFmtId="0" fontId="0" fillId="11" borderId="2" xfId="0" applyFont="1" applyFill="1" applyBorder="1" applyProtection="1">
      <protection hidden="1"/>
    </xf>
    <xf numFmtId="0" fontId="0" fillId="11" borderId="0" xfId="0" applyFont="1" applyFill="1" applyBorder="1" applyProtection="1">
      <protection hidden="1"/>
    </xf>
    <xf numFmtId="0" fontId="0" fillId="11" borderId="10" xfId="0" applyFont="1" applyFill="1" applyBorder="1" applyProtection="1">
      <protection hidden="1"/>
    </xf>
    <xf numFmtId="0" fontId="1" fillId="11" borderId="7" xfId="0" applyFont="1" applyFill="1" applyBorder="1" applyProtection="1">
      <protection hidden="1"/>
    </xf>
    <xf numFmtId="14" fontId="1" fillId="11" borderId="4" xfId="0" applyNumberFormat="1" applyFont="1" applyFill="1" applyBorder="1" applyAlignment="1" applyProtection="1">
      <protection hidden="1"/>
    </xf>
    <xf numFmtId="14" fontId="0" fillId="11" borderId="4" xfId="0" applyNumberFormat="1" applyFont="1" applyFill="1" applyBorder="1" applyAlignment="1" applyProtection="1">
      <alignment horizontal="center"/>
      <protection hidden="1"/>
    </xf>
    <xf numFmtId="0" fontId="0" fillId="11" borderId="4" xfId="0" applyFont="1" applyFill="1" applyBorder="1" applyProtection="1">
      <protection hidden="1"/>
    </xf>
    <xf numFmtId="0" fontId="0" fillId="11" borderId="8" xfId="0" applyFont="1" applyFill="1" applyBorder="1" applyProtection="1">
      <protection hidden="1"/>
    </xf>
    <xf numFmtId="0" fontId="0" fillId="11" borderId="2" xfId="0" applyFont="1" applyFill="1" applyBorder="1"/>
    <xf numFmtId="0" fontId="0" fillId="11" borderId="10" xfId="0" applyFont="1" applyFill="1" applyBorder="1"/>
    <xf numFmtId="0" fontId="1" fillId="11" borderId="7" xfId="0" applyFont="1" applyFill="1" applyBorder="1"/>
    <xf numFmtId="14" fontId="0" fillId="11" borderId="8" xfId="0" applyNumberFormat="1" applyFont="1" applyFill="1" applyBorder="1"/>
    <xf numFmtId="14" fontId="0" fillId="11" borderId="9" xfId="0" applyNumberFormat="1" applyFill="1" applyBorder="1" applyAlignment="1" applyProtection="1">
      <alignment horizontal="center"/>
    </xf>
    <xf numFmtId="164" fontId="0" fillId="11" borderId="9" xfId="0" applyNumberFormat="1" applyFill="1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/>
      <protection locked="0"/>
    </xf>
    <xf numFmtId="0" fontId="0" fillId="11" borderId="9" xfId="0" applyFill="1" applyBorder="1" applyProtection="1">
      <protection locked="0"/>
    </xf>
    <xf numFmtId="43" fontId="0" fillId="11" borderId="9" xfId="3" applyFont="1" applyFill="1" applyBorder="1" applyProtection="1">
      <protection locked="0"/>
    </xf>
    <xf numFmtId="43" fontId="0" fillId="11" borderId="11" xfId="3" applyFont="1" applyFill="1" applyBorder="1" applyProtection="1">
      <protection locked="0"/>
    </xf>
    <xf numFmtId="43" fontId="0" fillId="11" borderId="11" xfId="3" applyFont="1" applyFill="1" applyBorder="1" applyAlignment="1" applyProtection="1">
      <protection locked="0"/>
    </xf>
    <xf numFmtId="43" fontId="0" fillId="11" borderId="9" xfId="3" applyFont="1" applyFill="1" applyBorder="1" applyAlignment="1" applyProtection="1">
      <protection locked="0"/>
    </xf>
    <xf numFmtId="43" fontId="0" fillId="11" borderId="9" xfId="3" applyFont="1" applyFill="1" applyBorder="1" applyAlignment="1" applyProtection="1">
      <alignment horizontal="center"/>
      <protection locked="0"/>
    </xf>
    <xf numFmtId="16" fontId="0" fillId="11" borderId="9" xfId="0" applyNumberFormat="1" applyFill="1" applyBorder="1" applyProtection="1">
      <protection locked="0"/>
    </xf>
    <xf numFmtId="0" fontId="0" fillId="11" borderId="9" xfId="0" applyFill="1" applyBorder="1" applyAlignment="1" applyProtection="1">
      <alignment horizontal="center"/>
      <protection locked="0"/>
    </xf>
    <xf numFmtId="16" fontId="0" fillId="11" borderId="8" xfId="0" applyNumberFormat="1" applyFont="1" applyFill="1" applyBorder="1"/>
    <xf numFmtId="0" fontId="21" fillId="0" borderId="0" xfId="0" applyFont="1"/>
    <xf numFmtId="0" fontId="21" fillId="0" borderId="0" xfId="0" applyFont="1" applyFill="1"/>
    <xf numFmtId="0" fontId="0" fillId="11" borderId="11" xfId="0" applyFill="1" applyBorder="1" applyAlignment="1" applyProtection="1">
      <alignment wrapText="1"/>
      <protection locked="0"/>
    </xf>
    <xf numFmtId="14" fontId="0" fillId="11" borderId="11" xfId="0" applyNumberFormat="1" applyFill="1" applyBorder="1" applyAlignment="1" applyProtection="1">
      <alignment wrapText="1"/>
      <protection locked="0"/>
    </xf>
    <xf numFmtId="0" fontId="19" fillId="11" borderId="9" xfId="0" applyFont="1" applyFill="1" applyBorder="1" applyProtection="1">
      <protection locked="0"/>
    </xf>
    <xf numFmtId="0" fontId="0" fillId="11" borderId="9" xfId="0" applyFill="1" applyBorder="1" applyAlignment="1" applyProtection="1">
      <alignment wrapText="1"/>
      <protection locked="0"/>
    </xf>
    <xf numFmtId="14" fontId="0" fillId="11" borderId="9" xfId="0" applyNumberFormat="1" applyFill="1" applyBorder="1" applyAlignment="1" applyProtection="1">
      <alignment wrapText="1"/>
      <protection locked="0"/>
    </xf>
    <xf numFmtId="14" fontId="0" fillId="11" borderId="9" xfId="0" applyNumberFormat="1" applyFill="1" applyBorder="1" applyProtection="1">
      <protection locked="0"/>
    </xf>
    <xf numFmtId="14" fontId="0" fillId="11" borderId="11" xfId="0" applyNumberFormat="1" applyFill="1" applyBorder="1" applyAlignment="1" applyProtection="1">
      <alignment horizontal="center" wrapText="1"/>
      <protection locked="0"/>
    </xf>
    <xf numFmtId="0" fontId="0" fillId="11" borderId="11" xfId="0" applyFill="1" applyBorder="1" applyAlignment="1" applyProtection="1">
      <alignment horizontal="center" wrapText="1"/>
      <protection locked="0"/>
    </xf>
    <xf numFmtId="0" fontId="19" fillId="11" borderId="11" xfId="0" applyFont="1" applyFill="1" applyBorder="1" applyProtection="1">
      <protection locked="0"/>
    </xf>
    <xf numFmtId="0" fontId="0" fillId="11" borderId="11" xfId="0" applyFill="1" applyBorder="1" applyAlignment="1" applyProtection="1">
      <alignment horizontal="center"/>
      <protection locked="0"/>
    </xf>
    <xf numFmtId="14" fontId="0" fillId="11" borderId="9" xfId="0" applyNumberFormat="1" applyFill="1" applyBorder="1" applyAlignment="1" applyProtection="1">
      <alignment horizontal="center" wrapText="1"/>
      <protection locked="0"/>
    </xf>
    <xf numFmtId="0" fontId="0" fillId="11" borderId="9" xfId="0" applyFill="1" applyBorder="1" applyAlignment="1" applyProtection="1">
      <alignment horizontal="center" wrapText="1"/>
      <protection locked="0"/>
    </xf>
    <xf numFmtId="0" fontId="0" fillId="11" borderId="7" xfId="0" applyFill="1" applyBorder="1" applyAlignment="1" applyProtection="1">
      <alignment wrapText="1"/>
      <protection locked="0"/>
    </xf>
    <xf numFmtId="14" fontId="0" fillId="11" borderId="9" xfId="0" applyNumberFormat="1" applyFill="1" applyBorder="1" applyAlignment="1" applyProtection="1">
      <alignment horizontal="center"/>
      <protection locked="0"/>
    </xf>
    <xf numFmtId="43" fontId="0" fillId="11" borderId="7" xfId="3" applyFont="1" applyFill="1" applyBorder="1" applyAlignment="1" applyProtection="1">
      <alignment horizontal="center"/>
      <protection locked="0"/>
    </xf>
    <xf numFmtId="43" fontId="0" fillId="11" borderId="8" xfId="3" applyFont="1" applyFill="1" applyBorder="1" applyAlignment="1" applyProtection="1">
      <protection locked="0"/>
    </xf>
    <xf numFmtId="0" fontId="0" fillId="11" borderId="7" xfId="0" applyFill="1" applyBorder="1" applyAlignment="1">
      <alignment horizontal="center"/>
    </xf>
    <xf numFmtId="43" fontId="1" fillId="3" borderId="32" xfId="0" applyNumberFormat="1" applyFont="1" applyFill="1" applyBorder="1" applyAlignment="1" applyProtection="1">
      <alignment horizontal="center"/>
      <protection hidden="1"/>
    </xf>
    <xf numFmtId="43" fontId="0" fillId="0" borderId="8" xfId="3" applyFont="1" applyBorder="1"/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3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14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20" fillId="7" borderId="7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Fill="1" applyBorder="1" applyAlignment="1" applyProtection="1">
      <alignment horizontal="center" vertical="center" wrapText="1"/>
      <protection hidden="1"/>
    </xf>
    <xf numFmtId="43" fontId="0" fillId="7" borderId="5" xfId="3" applyFont="1" applyFill="1" applyBorder="1" applyAlignment="1">
      <alignment horizontal="center"/>
    </xf>
    <xf numFmtId="43" fontId="0" fillId="7" borderId="6" xfId="3" applyFont="1" applyFill="1" applyBorder="1" applyAlignment="1">
      <alignment horizontal="center"/>
    </xf>
    <xf numFmtId="43" fontId="0" fillId="7" borderId="2" xfId="3" applyFont="1" applyFill="1" applyBorder="1" applyAlignment="1">
      <alignment horizontal="center"/>
    </xf>
    <xf numFmtId="43" fontId="0" fillId="7" borderId="10" xfId="3" applyFont="1" applyFill="1" applyBorder="1" applyAlignment="1">
      <alignment horizontal="center"/>
    </xf>
    <xf numFmtId="43" fontId="0" fillId="7" borderId="3" xfId="3" applyFont="1" applyFill="1" applyBorder="1" applyAlignment="1">
      <alignment horizontal="center"/>
    </xf>
    <xf numFmtId="43" fontId="0" fillId="7" borderId="1" xfId="3" applyFont="1" applyFill="1" applyBorder="1" applyAlignment="1">
      <alignment horizontal="center"/>
    </xf>
    <xf numFmtId="0" fontId="1" fillId="3" borderId="7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4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 wrapText="1"/>
      <protection hidden="1"/>
    </xf>
    <xf numFmtId="0" fontId="0" fillId="0" borderId="4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43" fontId="1" fillId="10" borderId="7" xfId="3" applyFont="1" applyFill="1" applyBorder="1" applyAlignment="1" applyProtection="1">
      <alignment horizontal="center"/>
      <protection hidden="1"/>
    </xf>
    <xf numFmtId="43" fontId="1" fillId="10" borderId="8" xfId="3" applyFont="1" applyFill="1" applyBorder="1" applyAlignment="1" applyProtection="1">
      <alignment horizontal="center"/>
      <protection hidden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8" borderId="12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" fillId="0" borderId="15" xfId="0" applyFont="1" applyBorder="1" applyAlignment="1">
      <alignment horizontal="center" vertical="center" wrapText="1"/>
    </xf>
    <xf numFmtId="0" fontId="0" fillId="11" borderId="7" xfId="0" applyFill="1" applyBorder="1" applyAlignment="1" applyProtection="1">
      <alignment horizontal="left" wrapText="1"/>
      <protection locked="0"/>
    </xf>
    <xf numFmtId="0" fontId="0" fillId="11" borderId="8" xfId="0" applyFill="1" applyBorder="1" applyAlignment="1" applyProtection="1">
      <alignment horizontal="left" wrapText="1"/>
      <protection locked="0"/>
    </xf>
    <xf numFmtId="0" fontId="0" fillId="0" borderId="9" xfId="0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3" fontId="1" fillId="0" borderId="5" xfId="3" applyFont="1" applyBorder="1" applyAlignment="1">
      <alignment horizontal="center" vertical="center" wrapText="1"/>
    </xf>
    <xf numFmtId="43" fontId="1" fillId="0" borderId="2" xfId="3" applyFont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11" borderId="9" xfId="0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11" borderId="7" xfId="0" applyFill="1" applyBorder="1" applyAlignment="1" applyProtection="1">
      <alignment wrapText="1"/>
      <protection locked="0"/>
    </xf>
    <xf numFmtId="0" fontId="0" fillId="11" borderId="8" xfId="0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3" fontId="1" fillId="0" borderId="12" xfId="3" applyFont="1" applyBorder="1" applyAlignment="1">
      <alignment horizontal="center" vertical="center" wrapText="1"/>
    </xf>
    <xf numFmtId="43" fontId="1" fillId="0" borderId="15" xfId="3" applyFont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/>
    </xf>
    <xf numFmtId="0" fontId="0" fillId="11" borderId="7" xfId="0" applyFill="1" applyBorder="1" applyAlignment="1" applyProtection="1">
      <alignment horizontal="left"/>
      <protection locked="0"/>
    </xf>
    <xf numFmtId="0" fontId="0" fillId="11" borderId="8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left"/>
    </xf>
    <xf numFmtId="0" fontId="0" fillId="11" borderId="3" xfId="0" applyFill="1" applyBorder="1" applyAlignment="1" applyProtection="1">
      <alignment horizontal="left" wrapText="1"/>
      <protection locked="0"/>
    </xf>
    <xf numFmtId="0" fontId="0" fillId="11" borderId="1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/>
    <xf numFmtId="0" fontId="0" fillId="11" borderId="9" xfId="0" applyFill="1" applyBorder="1" applyAlignment="1" applyProtection="1">
      <alignment wrapText="1"/>
      <protection locked="0"/>
    </xf>
    <xf numFmtId="0" fontId="0" fillId="11" borderId="3" xfId="0" applyFill="1" applyBorder="1" applyAlignment="1" applyProtection="1">
      <alignment wrapText="1"/>
      <protection locked="0"/>
    </xf>
    <xf numFmtId="0" fontId="0" fillId="11" borderId="1" xfId="0" applyFill="1" applyBorder="1" applyAlignment="1" applyProtection="1">
      <alignment wrapText="1"/>
      <protection locked="0"/>
    </xf>
    <xf numFmtId="43" fontId="10" fillId="0" borderId="12" xfId="3" applyFont="1" applyFill="1" applyBorder="1" applyAlignment="1">
      <alignment horizontal="center" wrapText="1"/>
    </xf>
    <xf numFmtId="43" fontId="10" fillId="0" borderId="15" xfId="3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11" borderId="7" xfId="0" applyFill="1" applyBorder="1" applyAlignment="1" applyProtection="1">
      <protection locked="0"/>
    </xf>
    <xf numFmtId="0" fontId="0" fillId="11" borderId="8" xfId="0" applyFill="1" applyBorder="1" applyAlignment="1" applyProtection="1">
      <protection locked="0"/>
    </xf>
    <xf numFmtId="0" fontId="12" fillId="7" borderId="9" xfId="0" applyFont="1" applyFill="1" applyBorder="1" applyAlignment="1">
      <alignment horizontal="center"/>
    </xf>
    <xf numFmtId="43" fontId="0" fillId="0" borderId="9" xfId="0" applyNumberFormat="1" applyFill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0" fillId="0" borderId="0" xfId="0" applyNumberForma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</cellXfs>
  <cellStyles count="5">
    <cellStyle name="Comma" xfId="3" builtinId="3"/>
    <cellStyle name="Comma 2" xfId="2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11075</xdr:colOff>
      <xdr:row>1</xdr:row>
      <xdr:rowOff>166134</xdr:rowOff>
    </xdr:from>
    <xdr:to>
      <xdr:col>2</xdr:col>
      <xdr:colOff>1772093</xdr:colOff>
      <xdr:row>4</xdr:row>
      <xdr:rowOff>171450</xdr:rowOff>
    </xdr:to>
    <xdr:pic>
      <xdr:nvPicPr>
        <xdr:cNvPr id="5" name="Picture 4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55" y="354419"/>
          <a:ext cx="2480931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1</xdr:row>
      <xdr:rowOff>57151</xdr:rowOff>
    </xdr:from>
    <xdr:to>
      <xdr:col>3</xdr:col>
      <xdr:colOff>797378</xdr:colOff>
      <xdr:row>4</xdr:row>
      <xdr:rowOff>152400</xdr:rowOff>
    </xdr:to>
    <xdr:pic>
      <xdr:nvPicPr>
        <xdr:cNvPr id="4" name="Picture 3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4" y="247651"/>
          <a:ext cx="3095625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150395</xdr:colOff>
      <xdr:row>1</xdr:row>
      <xdr:rowOff>100263</xdr:rowOff>
    </xdr:from>
    <xdr:to>
      <xdr:col>3</xdr:col>
      <xdr:colOff>976887</xdr:colOff>
      <xdr:row>4</xdr:row>
      <xdr:rowOff>140799</xdr:rowOff>
    </xdr:to>
    <xdr:pic>
      <xdr:nvPicPr>
        <xdr:cNvPr id="4" name="Picture 3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4474" y="284079"/>
          <a:ext cx="3082413" cy="909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79375</xdr:rowOff>
    </xdr:from>
    <xdr:to>
      <xdr:col>3</xdr:col>
      <xdr:colOff>1002788</xdr:colOff>
      <xdr:row>5</xdr:row>
      <xdr:rowOff>147483</xdr:rowOff>
    </xdr:to>
    <xdr:pic>
      <xdr:nvPicPr>
        <xdr:cNvPr id="4" name="Picture 3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269875"/>
          <a:ext cx="3082413" cy="909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119062</xdr:rowOff>
    </xdr:from>
    <xdr:to>
      <xdr:col>3</xdr:col>
      <xdr:colOff>951193</xdr:colOff>
      <xdr:row>5</xdr:row>
      <xdr:rowOff>195107</xdr:rowOff>
    </xdr:to>
    <xdr:pic>
      <xdr:nvPicPr>
        <xdr:cNvPr id="3" name="Picture 2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4" y="309562"/>
          <a:ext cx="3082413" cy="909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100263</xdr:colOff>
      <xdr:row>0</xdr:row>
      <xdr:rowOff>37599</xdr:rowOff>
    </xdr:from>
    <xdr:to>
      <xdr:col>3</xdr:col>
      <xdr:colOff>187994</xdr:colOff>
      <xdr:row>3</xdr:row>
      <xdr:rowOff>0</xdr:rowOff>
    </xdr:to>
    <xdr:pic>
      <xdr:nvPicPr>
        <xdr:cNvPr id="4" name="Picture 3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263" y="37599"/>
          <a:ext cx="2844968" cy="576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149393</xdr:colOff>
      <xdr:row>2</xdr:row>
      <xdr:rowOff>205038</xdr:rowOff>
    </xdr:to>
    <xdr:pic>
      <xdr:nvPicPr>
        <xdr:cNvPr id="3" name="Picture 2" descr="email-siggy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57150"/>
          <a:ext cx="2844968" cy="576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gleneagleskl.com.my/Users/nur.ilyani/Downloads/DataValComboboxSheet/DataValCombobox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"/>
      <sheetName val="ValidationSample"/>
      <sheetName val="ValidationLists"/>
      <sheetName val="MyLinks"/>
    </sheetNames>
    <sheetDataSet>
      <sheetData sheetId="0" refreshError="1"/>
      <sheetData sheetId="1" refreshError="1"/>
      <sheetData sheetId="2">
        <row r="1">
          <cell r="A1" t="str">
            <v>Sunday</v>
          </cell>
          <cell r="C1" t="str">
            <v>January</v>
          </cell>
        </row>
        <row r="2">
          <cell r="A2" t="str">
            <v>Monday</v>
          </cell>
          <cell r="C2" t="str">
            <v>February</v>
          </cell>
        </row>
        <row r="3">
          <cell r="A3" t="str">
            <v>Tuesday</v>
          </cell>
          <cell r="C3" t="str">
            <v>March</v>
          </cell>
        </row>
        <row r="4">
          <cell r="A4" t="str">
            <v>Wednesday</v>
          </cell>
          <cell r="C4" t="str">
            <v>April</v>
          </cell>
        </row>
        <row r="5">
          <cell r="A5" t="str">
            <v>Thursday</v>
          </cell>
          <cell r="C5" t="str">
            <v>May</v>
          </cell>
        </row>
        <row r="6">
          <cell r="A6" t="str">
            <v>Friday</v>
          </cell>
          <cell r="C6" t="str">
            <v>June</v>
          </cell>
        </row>
        <row r="7">
          <cell r="A7" t="str">
            <v>Saturday</v>
          </cell>
          <cell r="C7" t="str">
            <v>July</v>
          </cell>
        </row>
        <row r="8">
          <cell r="C8" t="str">
            <v>August</v>
          </cell>
        </row>
        <row r="9">
          <cell r="C9" t="str">
            <v>September</v>
          </cell>
        </row>
        <row r="10">
          <cell r="C10" t="str">
            <v>October</v>
          </cell>
        </row>
        <row r="11">
          <cell r="C11" t="str">
            <v>November</v>
          </cell>
        </row>
        <row r="12">
          <cell r="C12" t="str">
            <v>December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2:V57"/>
  <sheetViews>
    <sheetView tabSelected="1" view="pageBreakPreview" zoomScale="75" zoomScaleNormal="40" zoomScaleSheetLayoutView="75" workbookViewId="0">
      <selection activeCell="G21" sqref="G21"/>
    </sheetView>
  </sheetViews>
  <sheetFormatPr defaultRowHeight="15"/>
  <cols>
    <col min="1" max="1" width="1.5703125" customWidth="1"/>
    <col min="2" max="2" width="10.7109375" customWidth="1"/>
    <col min="3" max="3" width="27.140625" customWidth="1"/>
    <col min="4" max="4" width="14.85546875" customWidth="1"/>
    <col min="5" max="5" width="14" style="17" customWidth="1"/>
    <col min="6" max="6" width="10" style="17" customWidth="1"/>
    <col min="7" max="7" width="12.42578125" style="17" customWidth="1"/>
    <col min="8" max="8" width="18.5703125" style="17" customWidth="1"/>
    <col min="9" max="9" width="10.7109375" style="17" customWidth="1"/>
    <col min="10" max="10" width="14.7109375" style="17" customWidth="1"/>
    <col min="11" max="11" width="10" style="17" customWidth="1"/>
    <col min="12" max="12" width="2.28515625" customWidth="1"/>
    <col min="13" max="13" width="5.140625" customWidth="1"/>
    <col min="14" max="14" width="5.28515625" customWidth="1"/>
    <col min="15" max="15" width="15.5703125" customWidth="1"/>
    <col min="16" max="19" width="4.5703125" customWidth="1"/>
    <col min="20" max="20" width="15.28515625" style="17" customWidth="1"/>
    <col min="21" max="21" width="12.5703125" customWidth="1"/>
    <col min="22" max="22" width="15.7109375" customWidth="1"/>
  </cols>
  <sheetData>
    <row r="2" spans="2:22" ht="21">
      <c r="D2" s="45" t="s">
        <v>6</v>
      </c>
      <c r="H2" s="188">
        <v>42156</v>
      </c>
      <c r="I2" s="153"/>
      <c r="L2" s="1"/>
      <c r="V2" s="34"/>
    </row>
    <row r="3" spans="2:22">
      <c r="D3" s="155" t="s">
        <v>162</v>
      </c>
      <c r="E3" s="228" t="s">
        <v>185</v>
      </c>
      <c r="F3" s="229"/>
      <c r="G3" s="229"/>
      <c r="H3" s="294"/>
      <c r="L3" s="1"/>
    </row>
    <row r="4" spans="2:22">
      <c r="D4" s="3" t="s">
        <v>100</v>
      </c>
      <c r="E4" s="243"/>
      <c r="F4" s="244"/>
      <c r="G4" s="244"/>
      <c r="H4" s="11" t="s">
        <v>192</v>
      </c>
      <c r="I4" s="292"/>
      <c r="J4" s="246"/>
      <c r="K4" s="154"/>
      <c r="L4" s="53"/>
      <c r="M4" s="307" t="s">
        <v>94</v>
      </c>
      <c r="N4" s="308"/>
      <c r="O4" s="246"/>
      <c r="P4" s="53"/>
      <c r="Q4" s="53"/>
      <c r="R4" s="53"/>
      <c r="T4" s="3" t="s">
        <v>37</v>
      </c>
      <c r="U4" s="243"/>
      <c r="V4" s="245"/>
    </row>
    <row r="5" spans="2:22">
      <c r="D5" s="11" t="s">
        <v>84</v>
      </c>
      <c r="E5" s="243"/>
      <c r="F5" s="244"/>
      <c r="G5" s="245"/>
      <c r="H5" s="3" t="s">
        <v>93</v>
      </c>
      <c r="I5" s="290"/>
      <c r="J5" s="291"/>
      <c r="K5" s="36"/>
      <c r="L5" s="53"/>
      <c r="M5" s="307" t="s">
        <v>95</v>
      </c>
      <c r="N5" s="308"/>
      <c r="O5" s="246"/>
      <c r="P5" s="53"/>
      <c r="Q5" s="53"/>
      <c r="R5" s="53"/>
    </row>
    <row r="6" spans="2:22">
      <c r="U6" s="309" t="s">
        <v>195</v>
      </c>
      <c r="V6" s="310"/>
    </row>
    <row r="7" spans="2:22">
      <c r="T7" s="134" t="s">
        <v>142</v>
      </c>
      <c r="U7" s="139" t="s">
        <v>141</v>
      </c>
      <c r="V7" s="139" t="s">
        <v>142</v>
      </c>
    </row>
    <row r="8" spans="2:22">
      <c r="B8" s="336" t="s">
        <v>7</v>
      </c>
      <c r="C8" s="336" t="s">
        <v>8</v>
      </c>
      <c r="D8" s="338" t="s">
        <v>9</v>
      </c>
      <c r="E8" s="340" t="s">
        <v>27</v>
      </c>
      <c r="F8" s="341"/>
      <c r="G8" s="165" t="s">
        <v>27</v>
      </c>
      <c r="H8" s="340" t="s">
        <v>27</v>
      </c>
      <c r="I8" s="341"/>
      <c r="J8" s="234" t="s">
        <v>27</v>
      </c>
      <c r="K8" s="235"/>
      <c r="L8" s="83"/>
      <c r="M8" s="324" t="s">
        <v>97</v>
      </c>
      <c r="N8" s="325"/>
      <c r="O8" s="325"/>
      <c r="P8" s="325"/>
      <c r="Q8" s="325"/>
      <c r="R8" s="325"/>
      <c r="S8" s="326"/>
      <c r="T8" s="137" t="s">
        <v>0</v>
      </c>
      <c r="U8" s="137" t="s">
        <v>0</v>
      </c>
      <c r="V8" s="137" t="s">
        <v>0</v>
      </c>
    </row>
    <row r="9" spans="2:22" ht="18" customHeight="1">
      <c r="B9" s="337"/>
      <c r="C9" s="337"/>
      <c r="D9" s="339"/>
      <c r="E9" s="157" t="s">
        <v>189</v>
      </c>
      <c r="F9" s="157" t="s">
        <v>141</v>
      </c>
      <c r="G9" s="166" t="s">
        <v>117</v>
      </c>
      <c r="H9" s="157" t="s">
        <v>10</v>
      </c>
      <c r="I9" s="157" t="s">
        <v>141</v>
      </c>
      <c r="J9" s="157" t="s">
        <v>96</v>
      </c>
      <c r="K9" s="157" t="s">
        <v>141</v>
      </c>
      <c r="L9" s="83"/>
      <c r="M9" s="94" t="s">
        <v>1</v>
      </c>
      <c r="N9" s="96" t="s">
        <v>12</v>
      </c>
      <c r="O9" s="95" t="s">
        <v>11</v>
      </c>
      <c r="P9" s="330" t="s">
        <v>119</v>
      </c>
      <c r="Q9" s="331"/>
      <c r="R9" s="331"/>
      <c r="S9" s="332"/>
      <c r="T9" s="173">
        <f>E55</f>
        <v>0</v>
      </c>
      <c r="U9" s="173">
        <f>F55</f>
        <v>0</v>
      </c>
      <c r="V9" s="173">
        <f>T9+U9</f>
        <v>0</v>
      </c>
    </row>
    <row r="10" spans="2:22" ht="18" customHeight="1">
      <c r="B10" s="237"/>
      <c r="C10" s="237"/>
      <c r="D10" s="238"/>
      <c r="E10" s="239"/>
      <c r="F10" s="239"/>
      <c r="G10" s="239"/>
      <c r="H10" s="239"/>
      <c r="I10" s="239"/>
      <c r="J10" s="239"/>
      <c r="K10" s="239"/>
      <c r="L10" s="83"/>
      <c r="M10" s="97" t="s">
        <v>13</v>
      </c>
      <c r="N10" s="99" t="s">
        <v>12</v>
      </c>
      <c r="O10" s="98" t="s">
        <v>14</v>
      </c>
      <c r="P10" s="330" t="s">
        <v>122</v>
      </c>
      <c r="Q10" s="331"/>
      <c r="R10" s="331"/>
      <c r="S10" s="332"/>
      <c r="T10" s="173">
        <f>G55</f>
        <v>0</v>
      </c>
      <c r="U10" s="185">
        <v>0</v>
      </c>
      <c r="V10" s="173">
        <f t="shared" ref="V10:V20" si="0">T10+U10</f>
        <v>0</v>
      </c>
    </row>
    <row r="11" spans="2:22" ht="18" customHeight="1">
      <c r="B11" s="240"/>
      <c r="C11" s="237"/>
      <c r="D11" s="238"/>
      <c r="E11" s="239"/>
      <c r="F11" s="239"/>
      <c r="G11" s="239"/>
      <c r="H11" s="239"/>
      <c r="I11" s="239"/>
      <c r="J11" s="239"/>
      <c r="K11" s="239"/>
      <c r="L11" s="83"/>
      <c r="M11" s="97" t="s">
        <v>2</v>
      </c>
      <c r="N11" s="99" t="s">
        <v>12</v>
      </c>
      <c r="O11" s="98" t="s">
        <v>15</v>
      </c>
      <c r="P11" s="330" t="s">
        <v>126</v>
      </c>
      <c r="Q11" s="331"/>
      <c r="R11" s="331"/>
      <c r="S11" s="332"/>
      <c r="T11" s="173">
        <f>H55</f>
        <v>0</v>
      </c>
      <c r="U11" s="173">
        <f>I55</f>
        <v>0</v>
      </c>
      <c r="V11" s="173">
        <f t="shared" si="0"/>
        <v>0</v>
      </c>
    </row>
    <row r="12" spans="2:22" ht="18" customHeight="1">
      <c r="B12" s="240"/>
      <c r="C12" s="237"/>
      <c r="D12" s="238"/>
      <c r="E12" s="239"/>
      <c r="F12" s="239"/>
      <c r="G12" s="239"/>
      <c r="H12" s="239"/>
      <c r="I12" s="239"/>
      <c r="J12" s="239"/>
      <c r="K12" s="239"/>
      <c r="L12" s="83"/>
      <c r="M12" s="97" t="s">
        <v>3</v>
      </c>
      <c r="N12" s="99" t="s">
        <v>12</v>
      </c>
      <c r="O12" s="98" t="s">
        <v>113</v>
      </c>
      <c r="P12" s="330" t="s">
        <v>170</v>
      </c>
      <c r="Q12" s="331"/>
      <c r="R12" s="331"/>
      <c r="S12" s="332"/>
      <c r="T12" s="173">
        <f>J55</f>
        <v>0</v>
      </c>
      <c r="U12" s="173">
        <f>K55</f>
        <v>0</v>
      </c>
      <c r="V12" s="173">
        <f t="shared" si="0"/>
        <v>0</v>
      </c>
    </row>
    <row r="13" spans="2:22" ht="18" customHeight="1">
      <c r="B13" s="240"/>
      <c r="C13" s="237"/>
      <c r="D13" s="238"/>
      <c r="E13" s="239"/>
      <c r="F13" s="239"/>
      <c r="G13" s="239"/>
      <c r="H13" s="239"/>
      <c r="I13" s="239"/>
      <c r="J13" s="239"/>
      <c r="K13" s="239"/>
      <c r="L13" s="83"/>
      <c r="M13" s="97" t="s">
        <v>16</v>
      </c>
      <c r="N13" s="99" t="s">
        <v>18</v>
      </c>
      <c r="O13" s="98" t="s">
        <v>17</v>
      </c>
      <c r="P13" s="330" t="s">
        <v>122</v>
      </c>
      <c r="Q13" s="331"/>
      <c r="R13" s="331"/>
      <c r="S13" s="332"/>
      <c r="T13" s="173">
        <f>'pg 2(GST)'!J45</f>
        <v>0</v>
      </c>
      <c r="U13" s="185">
        <v>0</v>
      </c>
      <c r="V13" s="173">
        <f t="shared" si="0"/>
        <v>0</v>
      </c>
    </row>
    <row r="14" spans="2:22" ht="18" customHeight="1">
      <c r="B14" s="240"/>
      <c r="C14" s="237"/>
      <c r="D14" s="238"/>
      <c r="E14" s="239"/>
      <c r="F14" s="239"/>
      <c r="G14" s="239"/>
      <c r="H14" s="239"/>
      <c r="I14" s="239"/>
      <c r="J14" s="239"/>
      <c r="K14" s="239"/>
      <c r="L14" s="83"/>
      <c r="M14" s="97" t="s">
        <v>19</v>
      </c>
      <c r="N14" s="99" t="s">
        <v>18</v>
      </c>
      <c r="O14" s="98" t="s">
        <v>20</v>
      </c>
      <c r="P14" s="330" t="s">
        <v>122</v>
      </c>
      <c r="Q14" s="331"/>
      <c r="R14" s="331"/>
      <c r="S14" s="332"/>
      <c r="T14" s="173">
        <f>'pg 2(GST)'!K45</f>
        <v>0</v>
      </c>
      <c r="U14" s="173">
        <f>'pg 2(GST)'!L45</f>
        <v>0</v>
      </c>
      <c r="V14" s="173">
        <f>T14+U14</f>
        <v>0</v>
      </c>
    </row>
    <row r="15" spans="2:22" ht="18" customHeight="1">
      <c r="B15" s="241"/>
      <c r="C15" s="242"/>
      <c r="D15" s="238"/>
      <c r="E15" s="239"/>
      <c r="F15" s="239"/>
      <c r="G15" s="239"/>
      <c r="H15" s="239"/>
      <c r="I15" s="239"/>
      <c r="J15" s="239"/>
      <c r="K15" s="239"/>
      <c r="L15" s="83"/>
      <c r="M15" s="97" t="s">
        <v>21</v>
      </c>
      <c r="N15" s="99" t="s">
        <v>18</v>
      </c>
      <c r="O15" s="98" t="s">
        <v>207</v>
      </c>
      <c r="P15" s="330" t="s">
        <v>206</v>
      </c>
      <c r="Q15" s="331"/>
      <c r="R15" s="331"/>
      <c r="S15" s="332"/>
      <c r="T15" s="173">
        <f>'pg 2(GST)'!N45</f>
        <v>0</v>
      </c>
      <c r="U15" s="173">
        <f>'pg 2(GST)'!O45</f>
        <v>0</v>
      </c>
      <c r="V15" s="173">
        <f t="shared" si="0"/>
        <v>0</v>
      </c>
    </row>
    <row r="16" spans="2:22" ht="18" customHeight="1">
      <c r="B16" s="241"/>
      <c r="C16" s="242"/>
      <c r="D16" s="238"/>
      <c r="E16" s="239"/>
      <c r="F16" s="239"/>
      <c r="G16" s="239"/>
      <c r="H16" s="239"/>
      <c r="I16" s="239"/>
      <c r="J16" s="239"/>
      <c r="K16" s="239"/>
      <c r="L16" s="83"/>
      <c r="M16" s="97" t="s">
        <v>22</v>
      </c>
      <c r="N16" s="99" t="s">
        <v>18</v>
      </c>
      <c r="O16" s="98" t="s">
        <v>168</v>
      </c>
      <c r="P16" s="330" t="s">
        <v>123</v>
      </c>
      <c r="Q16" s="331"/>
      <c r="R16" s="331"/>
      <c r="S16" s="332"/>
      <c r="T16" s="173">
        <f>'pg 2(GST)'!P45</f>
        <v>0</v>
      </c>
      <c r="U16" s="173">
        <f>'pg 2(GST)'!Q45</f>
        <v>0</v>
      </c>
      <c r="V16" s="173">
        <f>T16+U16</f>
        <v>0</v>
      </c>
    </row>
    <row r="17" spans="2:22" ht="18" customHeight="1">
      <c r="B17" s="241"/>
      <c r="C17" s="242"/>
      <c r="D17" s="238"/>
      <c r="E17" s="239"/>
      <c r="F17" s="239"/>
      <c r="G17" s="239"/>
      <c r="H17" s="239"/>
      <c r="I17" s="239"/>
      <c r="J17" s="239"/>
      <c r="K17" s="239"/>
      <c r="L17" s="83"/>
      <c r="M17" s="97" t="s">
        <v>23</v>
      </c>
      <c r="N17" s="99" t="s">
        <v>18</v>
      </c>
      <c r="O17" s="98" t="s">
        <v>50</v>
      </c>
      <c r="P17" s="330" t="s">
        <v>124</v>
      </c>
      <c r="Q17" s="331"/>
      <c r="R17" s="331"/>
      <c r="S17" s="332"/>
      <c r="T17" s="173">
        <f>'pg 2(GST)'!R45</f>
        <v>0</v>
      </c>
      <c r="U17" s="173">
        <f>'pg 2(GST)'!S45</f>
        <v>0</v>
      </c>
      <c r="V17" s="173">
        <f t="shared" si="0"/>
        <v>0</v>
      </c>
    </row>
    <row r="18" spans="2:22" ht="18" customHeight="1">
      <c r="B18" s="241"/>
      <c r="C18" s="242"/>
      <c r="D18" s="238"/>
      <c r="E18" s="239"/>
      <c r="F18" s="239"/>
      <c r="G18" s="239"/>
      <c r="H18" s="239"/>
      <c r="I18" s="239"/>
      <c r="J18" s="239"/>
      <c r="K18" s="239"/>
      <c r="L18" s="83"/>
      <c r="M18" s="97" t="s">
        <v>4</v>
      </c>
      <c r="N18" s="99" t="s">
        <v>18</v>
      </c>
      <c r="O18" s="98" t="s">
        <v>24</v>
      </c>
      <c r="P18" s="330" t="s">
        <v>119</v>
      </c>
      <c r="Q18" s="331"/>
      <c r="R18" s="331"/>
      <c r="S18" s="332"/>
      <c r="T18" s="173">
        <f>'pg 2(GST)'!T45</f>
        <v>0</v>
      </c>
      <c r="U18" s="173">
        <f>'pg 2(GST)'!U45</f>
        <v>0</v>
      </c>
      <c r="V18" s="173">
        <f t="shared" si="0"/>
        <v>0</v>
      </c>
    </row>
    <row r="19" spans="2:22" ht="18" customHeight="1">
      <c r="B19" s="241"/>
      <c r="C19" s="242"/>
      <c r="D19" s="238"/>
      <c r="E19" s="239"/>
      <c r="F19" s="239"/>
      <c r="G19" s="239"/>
      <c r="H19" s="239"/>
      <c r="I19" s="239"/>
      <c r="J19" s="239"/>
      <c r="K19" s="239"/>
      <c r="L19" s="83"/>
      <c r="M19" s="97" t="s">
        <v>28</v>
      </c>
      <c r="N19" s="99" t="s">
        <v>18</v>
      </c>
      <c r="O19" s="98" t="s">
        <v>25</v>
      </c>
      <c r="P19" s="330" t="s">
        <v>119</v>
      </c>
      <c r="Q19" s="331"/>
      <c r="R19" s="331"/>
      <c r="S19" s="332"/>
      <c r="T19" s="173">
        <f>'pg 2(GST)'!V45</f>
        <v>0</v>
      </c>
      <c r="U19" s="173">
        <f>'pg 2(GST)'!W45</f>
        <v>0</v>
      </c>
      <c r="V19" s="173">
        <f>T19+U19</f>
        <v>0</v>
      </c>
    </row>
    <row r="20" spans="2:22" ht="18" customHeight="1">
      <c r="B20" s="241"/>
      <c r="C20" s="242"/>
      <c r="D20" s="238"/>
      <c r="E20" s="239"/>
      <c r="F20" s="239"/>
      <c r="G20" s="239"/>
      <c r="H20" s="239"/>
      <c r="I20" s="239"/>
      <c r="J20" s="239"/>
      <c r="K20" s="239"/>
      <c r="L20" s="83"/>
      <c r="M20" s="97" t="s">
        <v>52</v>
      </c>
      <c r="N20" s="99" t="s">
        <v>18</v>
      </c>
      <c r="O20" s="98" t="s">
        <v>51</v>
      </c>
      <c r="P20" s="330" t="s">
        <v>125</v>
      </c>
      <c r="Q20" s="331"/>
      <c r="R20" s="331"/>
      <c r="S20" s="332"/>
      <c r="T20" s="173">
        <f>'pg 2(GST)'!X45</f>
        <v>0</v>
      </c>
      <c r="U20" s="173">
        <f>'pg 2(GST)'!Y45</f>
        <v>0</v>
      </c>
      <c r="V20" s="173">
        <f t="shared" si="0"/>
        <v>0</v>
      </c>
    </row>
    <row r="21" spans="2:22" ht="18" customHeight="1">
      <c r="B21" s="241"/>
      <c r="C21" s="242"/>
      <c r="D21" s="238"/>
      <c r="E21" s="239"/>
      <c r="F21" s="239"/>
      <c r="G21" s="239"/>
      <c r="H21" s="239"/>
      <c r="I21" s="239"/>
      <c r="J21" s="239"/>
      <c r="K21" s="239"/>
      <c r="L21" s="83"/>
      <c r="M21" s="97" t="s">
        <v>54</v>
      </c>
      <c r="N21" s="99" t="s">
        <v>18</v>
      </c>
      <c r="O21" s="98" t="s">
        <v>53</v>
      </c>
      <c r="P21" s="330" t="s">
        <v>124</v>
      </c>
      <c r="Q21" s="331"/>
      <c r="R21" s="331"/>
      <c r="S21" s="332"/>
      <c r="T21" s="173">
        <f>'pg 2(GST)'!Z45</f>
        <v>0</v>
      </c>
      <c r="U21" s="173">
        <f>'pg 2(GST)'!AA45</f>
        <v>0</v>
      </c>
      <c r="V21" s="173">
        <f>T21+U21</f>
        <v>0</v>
      </c>
    </row>
    <row r="22" spans="2:22" ht="18" customHeight="1">
      <c r="B22" s="241"/>
      <c r="C22" s="242"/>
      <c r="D22" s="238"/>
      <c r="E22" s="239"/>
      <c r="F22" s="239"/>
      <c r="G22" s="239"/>
      <c r="H22" s="239"/>
      <c r="I22" s="239"/>
      <c r="J22" s="239"/>
      <c r="K22" s="239"/>
      <c r="L22" s="83"/>
      <c r="M22" s="100" t="s">
        <v>118</v>
      </c>
      <c r="N22" s="99" t="s">
        <v>188</v>
      </c>
      <c r="O22" s="98" t="s">
        <v>79</v>
      </c>
      <c r="P22" s="330" t="s">
        <v>169</v>
      </c>
      <c r="Q22" s="331"/>
      <c r="R22" s="331"/>
      <c r="S22" s="332"/>
      <c r="T22" s="186">
        <f>'Pg 4'!N40</f>
        <v>0</v>
      </c>
      <c r="U22" s="186">
        <f>'Pg 4'!P40</f>
        <v>0</v>
      </c>
      <c r="V22" s="173">
        <f>T22+U22</f>
        <v>0</v>
      </c>
    </row>
    <row r="23" spans="2:22" ht="18" customHeight="1">
      <c r="B23" s="241"/>
      <c r="C23" s="242"/>
      <c r="D23" s="238"/>
      <c r="E23" s="239"/>
      <c r="F23" s="239"/>
      <c r="G23" s="239"/>
      <c r="H23" s="239"/>
      <c r="I23" s="239"/>
      <c r="J23" s="239"/>
      <c r="K23" s="239"/>
      <c r="L23" s="83"/>
      <c r="M23" s="327" t="s">
        <v>98</v>
      </c>
      <c r="N23" s="328"/>
      <c r="O23" s="328"/>
      <c r="P23" s="328"/>
      <c r="Q23" s="328"/>
      <c r="R23" s="328"/>
      <c r="S23" s="329"/>
      <c r="T23" s="187">
        <f>SUM(T9:T22)</f>
        <v>0</v>
      </c>
      <c r="U23" s="173">
        <f>SUM(U9:U22)</f>
        <v>0</v>
      </c>
      <c r="V23" s="173">
        <f>SUM(V9:V22)</f>
        <v>0</v>
      </c>
    </row>
    <row r="24" spans="2:22" ht="18" customHeight="1">
      <c r="B24" s="241"/>
      <c r="C24" s="242"/>
      <c r="D24" s="238"/>
      <c r="E24" s="239"/>
      <c r="F24" s="239"/>
      <c r="G24" s="239"/>
      <c r="H24" s="239"/>
      <c r="I24" s="239"/>
      <c r="J24" s="239"/>
      <c r="K24" s="239"/>
      <c r="L24" s="83"/>
      <c r="M24" s="311" t="s">
        <v>101</v>
      </c>
      <c r="N24" s="312"/>
      <c r="O24" s="312"/>
      <c r="P24" s="210" t="s">
        <v>171</v>
      </c>
      <c r="Q24" s="211"/>
      <c r="R24" s="211"/>
      <c r="S24" s="212"/>
      <c r="T24" s="315"/>
      <c r="U24" s="316"/>
      <c r="V24" s="117">
        <v>0</v>
      </c>
    </row>
    <row r="25" spans="2:22" ht="18" customHeight="1">
      <c r="B25" s="241"/>
      <c r="C25" s="242"/>
      <c r="D25" s="238"/>
      <c r="E25" s="239"/>
      <c r="F25" s="239"/>
      <c r="G25" s="239"/>
      <c r="H25" s="239"/>
      <c r="I25" s="239"/>
      <c r="J25" s="239"/>
      <c r="K25" s="239"/>
      <c r="L25" s="83"/>
      <c r="M25" s="313"/>
      <c r="N25" s="314"/>
      <c r="O25" s="314"/>
      <c r="P25" s="210" t="s">
        <v>172</v>
      </c>
      <c r="Q25" s="211"/>
      <c r="R25" s="211"/>
      <c r="S25" s="212"/>
      <c r="T25" s="317"/>
      <c r="U25" s="318"/>
      <c r="V25" s="117">
        <v>0</v>
      </c>
    </row>
    <row r="26" spans="2:22" ht="18" customHeight="1">
      <c r="B26" s="241"/>
      <c r="C26" s="242"/>
      <c r="D26" s="238"/>
      <c r="E26" s="239"/>
      <c r="F26" s="239"/>
      <c r="G26" s="239"/>
      <c r="H26" s="239"/>
      <c r="I26" s="239"/>
      <c r="J26" s="239"/>
      <c r="K26" s="239"/>
      <c r="L26" s="83"/>
      <c r="M26" s="321" t="s">
        <v>29</v>
      </c>
      <c r="N26" s="322"/>
      <c r="O26" s="322"/>
      <c r="P26" s="322"/>
      <c r="Q26" s="322"/>
      <c r="R26" s="322"/>
      <c r="S26" s="323"/>
      <c r="T26" s="319"/>
      <c r="U26" s="320"/>
      <c r="V26" s="173">
        <f>V23-V24+V25</f>
        <v>0</v>
      </c>
    </row>
    <row r="27" spans="2:22" ht="18" customHeight="1">
      <c r="B27" s="241"/>
      <c r="C27" s="242"/>
      <c r="D27" s="238"/>
      <c r="E27" s="239"/>
      <c r="F27" s="239"/>
      <c r="G27" s="239"/>
      <c r="H27" s="239"/>
      <c r="I27" s="239"/>
      <c r="J27" s="239"/>
      <c r="K27" s="239"/>
      <c r="L27" s="83"/>
      <c r="M27" s="144"/>
      <c r="N27" s="144"/>
      <c r="O27" s="144"/>
      <c r="P27" s="144"/>
      <c r="Q27" s="144"/>
      <c r="R27" s="144"/>
      <c r="S27" s="144"/>
      <c r="T27" s="144"/>
    </row>
    <row r="28" spans="2:22" ht="18" customHeight="1">
      <c r="B28" s="241"/>
      <c r="C28" s="242"/>
      <c r="D28" s="238"/>
      <c r="E28" s="239"/>
      <c r="F28" s="239"/>
      <c r="G28" s="239"/>
      <c r="H28" s="239"/>
      <c r="I28" s="239"/>
      <c r="J28" s="239"/>
      <c r="K28" s="239"/>
      <c r="L28" s="83"/>
      <c r="M28" s="102" t="s">
        <v>31</v>
      </c>
      <c r="N28" s="103"/>
      <c r="O28" s="103"/>
      <c r="P28" s="104"/>
      <c r="Q28" s="104"/>
      <c r="R28" s="104"/>
      <c r="S28" s="104"/>
      <c r="T28" s="101"/>
    </row>
    <row r="29" spans="2:22" ht="18" customHeight="1">
      <c r="B29" s="241"/>
      <c r="C29" s="242"/>
      <c r="D29" s="238"/>
      <c r="E29" s="239"/>
      <c r="F29" s="239"/>
      <c r="G29" s="239"/>
      <c r="H29" s="239"/>
      <c r="I29" s="239"/>
      <c r="J29" s="239"/>
      <c r="K29" s="239"/>
      <c r="L29" s="83"/>
      <c r="M29" s="103" t="s">
        <v>30</v>
      </c>
      <c r="N29" s="105"/>
      <c r="O29" s="105"/>
      <c r="P29" s="105"/>
      <c r="Q29" s="105"/>
      <c r="R29" s="105"/>
      <c r="S29" s="105"/>
      <c r="T29" s="106"/>
    </row>
    <row r="30" spans="2:22" ht="18" customHeight="1">
      <c r="B30" s="241"/>
      <c r="C30" s="242"/>
      <c r="D30" s="238"/>
      <c r="E30" s="239"/>
      <c r="F30" s="239"/>
      <c r="G30" s="239"/>
      <c r="H30" s="239"/>
      <c r="I30" s="239"/>
      <c r="J30" s="239"/>
      <c r="K30" s="239"/>
      <c r="L30" s="83"/>
      <c r="M30" s="105" t="s">
        <v>33</v>
      </c>
      <c r="N30" s="105"/>
      <c r="O30" s="105"/>
      <c r="P30" s="105"/>
      <c r="Q30" s="105"/>
      <c r="R30" s="105"/>
      <c r="S30" s="105"/>
      <c r="T30" s="106"/>
    </row>
    <row r="31" spans="2:22" ht="18" customHeight="1">
      <c r="B31" s="241"/>
      <c r="C31" s="242"/>
      <c r="D31" s="238"/>
      <c r="E31" s="239"/>
      <c r="F31" s="239"/>
      <c r="G31" s="239"/>
      <c r="H31" s="239"/>
      <c r="I31" s="239"/>
      <c r="J31" s="239"/>
      <c r="K31" s="239"/>
      <c r="L31" s="83"/>
      <c r="M31" s="105" t="s">
        <v>91</v>
      </c>
      <c r="N31" s="105"/>
      <c r="O31" s="105"/>
      <c r="P31" s="105"/>
      <c r="Q31" s="105"/>
      <c r="R31" s="105"/>
      <c r="S31" s="105"/>
      <c r="T31" s="106"/>
    </row>
    <row r="32" spans="2:22" ht="18" customHeight="1">
      <c r="B32" s="241"/>
      <c r="C32" s="242"/>
      <c r="D32" s="238"/>
      <c r="E32" s="239"/>
      <c r="F32" s="239"/>
      <c r="G32" s="239"/>
      <c r="H32" s="239"/>
      <c r="I32" s="239"/>
      <c r="J32" s="239"/>
      <c r="K32" s="239"/>
      <c r="L32" s="83"/>
      <c r="M32" s="105" t="s">
        <v>92</v>
      </c>
      <c r="N32" s="105"/>
      <c r="O32" s="104"/>
      <c r="P32" s="104"/>
      <c r="Q32" s="104"/>
      <c r="R32" s="104"/>
      <c r="S32" s="104"/>
      <c r="T32" s="101"/>
    </row>
    <row r="33" spans="2:22" ht="18" customHeight="1">
      <c r="B33" s="241"/>
      <c r="C33" s="242"/>
      <c r="D33" s="238"/>
      <c r="E33" s="239"/>
      <c r="F33" s="239"/>
      <c r="G33" s="239"/>
      <c r="H33" s="239"/>
      <c r="I33" s="239"/>
      <c r="J33" s="239"/>
      <c r="K33" s="239"/>
      <c r="L33" s="83"/>
      <c r="M33" s="105" t="s">
        <v>34</v>
      </c>
      <c r="N33" s="105"/>
      <c r="O33" s="104"/>
      <c r="P33" s="104"/>
      <c r="Q33" s="104"/>
      <c r="R33" s="104"/>
      <c r="S33" s="104"/>
      <c r="T33" s="101"/>
    </row>
    <row r="34" spans="2:22" ht="18" customHeight="1">
      <c r="B34" s="241"/>
      <c r="C34" s="242"/>
      <c r="D34" s="238"/>
      <c r="E34" s="239"/>
      <c r="F34" s="239"/>
      <c r="G34" s="239"/>
      <c r="H34" s="239"/>
      <c r="I34" s="239"/>
      <c r="J34" s="239"/>
      <c r="K34" s="239"/>
      <c r="L34" s="83"/>
      <c r="M34" s="105" t="s">
        <v>190</v>
      </c>
      <c r="N34" s="105"/>
      <c r="O34" s="83"/>
      <c r="P34" s="83"/>
      <c r="Q34" s="83"/>
      <c r="R34" s="83"/>
      <c r="S34" s="83"/>
      <c r="T34" s="101"/>
    </row>
    <row r="35" spans="2:22" ht="18" customHeight="1">
      <c r="B35" s="241"/>
      <c r="C35" s="242"/>
      <c r="D35" s="238"/>
      <c r="E35" s="239"/>
      <c r="F35" s="239"/>
      <c r="G35" s="239"/>
      <c r="H35" s="239"/>
      <c r="I35" s="239"/>
      <c r="J35" s="239"/>
      <c r="K35" s="239"/>
      <c r="L35" s="83"/>
      <c r="M35" s="105" t="s">
        <v>191</v>
      </c>
      <c r="N35" s="105"/>
      <c r="O35" s="83"/>
      <c r="P35" s="83"/>
      <c r="Q35" s="83"/>
      <c r="R35" s="83"/>
      <c r="S35" s="83"/>
      <c r="T35" s="101"/>
    </row>
    <row r="36" spans="2:22" ht="18" customHeight="1">
      <c r="B36" s="241"/>
      <c r="C36" s="242"/>
      <c r="D36" s="238"/>
      <c r="E36" s="239"/>
      <c r="F36" s="239"/>
      <c r="G36" s="239"/>
      <c r="H36" s="239"/>
      <c r="I36" s="239"/>
      <c r="J36" s="239"/>
      <c r="K36" s="239"/>
      <c r="L36" s="83"/>
      <c r="M36" s="105"/>
      <c r="N36" s="105"/>
      <c r="O36" s="83"/>
      <c r="P36" s="83"/>
      <c r="Q36" s="83"/>
      <c r="R36" s="83"/>
      <c r="S36" s="83"/>
      <c r="T36" s="101"/>
    </row>
    <row r="37" spans="2:22" ht="18" customHeight="1">
      <c r="B37" s="241"/>
      <c r="C37" s="242"/>
      <c r="D37" s="238"/>
      <c r="E37" s="239"/>
      <c r="F37" s="239"/>
      <c r="G37" s="239"/>
      <c r="H37" s="239"/>
      <c r="I37" s="239"/>
      <c r="J37" s="239"/>
      <c r="K37" s="239"/>
      <c r="L37" s="83"/>
      <c r="M37" s="301" t="s">
        <v>32</v>
      </c>
      <c r="N37" s="302"/>
      <c r="O37" s="302"/>
      <c r="P37" s="302"/>
      <c r="Q37" s="302"/>
      <c r="R37" s="303"/>
      <c r="T37" s="295" t="s">
        <v>89</v>
      </c>
      <c r="U37" s="296"/>
      <c r="V37" s="297"/>
    </row>
    <row r="38" spans="2:22" ht="18" customHeight="1">
      <c r="B38" s="241"/>
      <c r="C38" s="242"/>
      <c r="D38" s="238"/>
      <c r="E38" s="239"/>
      <c r="F38" s="239"/>
      <c r="G38" s="239"/>
      <c r="H38" s="239"/>
      <c r="I38" s="239"/>
      <c r="J38" s="239"/>
      <c r="K38" s="239"/>
      <c r="L38" s="83"/>
      <c r="M38" s="304"/>
      <c r="N38" s="305"/>
      <c r="O38" s="305"/>
      <c r="P38" s="305"/>
      <c r="Q38" s="305"/>
      <c r="R38" s="306"/>
      <c r="T38" s="298"/>
      <c r="U38" s="299"/>
      <c r="V38" s="300"/>
    </row>
    <row r="39" spans="2:22" ht="18" customHeight="1">
      <c r="B39" s="241"/>
      <c r="C39" s="242"/>
      <c r="D39" s="238"/>
      <c r="E39" s="239"/>
      <c r="F39" s="239"/>
      <c r="G39" s="239"/>
      <c r="H39" s="239"/>
      <c r="I39" s="239"/>
      <c r="J39" s="239"/>
      <c r="K39" s="239"/>
      <c r="L39" s="83"/>
      <c r="M39" s="247"/>
      <c r="N39" s="248"/>
      <c r="O39" s="248"/>
      <c r="P39" s="248"/>
      <c r="Q39" s="248"/>
      <c r="R39" s="249"/>
      <c r="T39" s="201"/>
      <c r="U39" s="202"/>
      <c r="V39" s="193"/>
    </row>
    <row r="40" spans="2:22" ht="18" customHeight="1">
      <c r="B40" s="241"/>
      <c r="C40" s="242"/>
      <c r="D40" s="238"/>
      <c r="E40" s="239"/>
      <c r="F40" s="239"/>
      <c r="G40" s="239"/>
      <c r="H40" s="239"/>
      <c r="I40" s="239"/>
      <c r="J40" s="239"/>
      <c r="K40" s="239"/>
      <c r="L40" s="83"/>
      <c r="M40" s="250"/>
      <c r="N40" s="251"/>
      <c r="O40" s="251"/>
      <c r="P40" s="251"/>
      <c r="Q40" s="251"/>
      <c r="R40" s="252"/>
      <c r="T40" s="107"/>
      <c r="U40" s="199"/>
      <c r="V40" s="4"/>
    </row>
    <row r="41" spans="2:22" ht="18" customHeight="1">
      <c r="B41" s="241"/>
      <c r="C41" s="242"/>
      <c r="D41" s="238"/>
      <c r="E41" s="239"/>
      <c r="F41" s="239"/>
      <c r="G41" s="239"/>
      <c r="H41" s="239"/>
      <c r="I41" s="239"/>
      <c r="J41" s="239"/>
      <c r="K41" s="239"/>
      <c r="L41" s="83"/>
      <c r="M41" s="250"/>
      <c r="N41" s="251"/>
      <c r="O41" s="251"/>
      <c r="P41" s="251"/>
      <c r="Q41" s="251"/>
      <c r="R41" s="252"/>
      <c r="T41" s="107"/>
      <c r="U41" s="199"/>
      <c r="V41" s="4"/>
    </row>
    <row r="42" spans="2:22" ht="18" customHeight="1">
      <c r="B42" s="241"/>
      <c r="C42" s="242"/>
      <c r="D42" s="238"/>
      <c r="E42" s="239"/>
      <c r="F42" s="239"/>
      <c r="G42" s="239"/>
      <c r="H42" s="239"/>
      <c r="I42" s="239"/>
      <c r="J42" s="239"/>
      <c r="K42" s="239"/>
      <c r="L42" s="83"/>
      <c r="M42" s="250"/>
      <c r="N42" s="251"/>
      <c r="O42" s="251"/>
      <c r="P42" s="251"/>
      <c r="Q42" s="251"/>
      <c r="R42" s="252"/>
      <c r="T42" s="107"/>
      <c r="U42" s="199"/>
      <c r="V42" s="4"/>
    </row>
    <row r="43" spans="2:22" ht="18" customHeight="1">
      <c r="B43" s="241"/>
      <c r="C43" s="242"/>
      <c r="D43" s="238"/>
      <c r="E43" s="239"/>
      <c r="F43" s="239"/>
      <c r="G43" s="239"/>
      <c r="H43" s="239"/>
      <c r="I43" s="239"/>
      <c r="J43" s="239"/>
      <c r="K43" s="239"/>
      <c r="L43" s="83"/>
      <c r="M43" s="250"/>
      <c r="N43" s="251"/>
      <c r="O43" s="251"/>
      <c r="P43" s="251"/>
      <c r="Q43" s="251"/>
      <c r="R43" s="252"/>
      <c r="T43" s="107"/>
      <c r="U43" s="199"/>
      <c r="V43" s="4"/>
    </row>
    <row r="44" spans="2:22" ht="18" customHeight="1">
      <c r="B44" s="241"/>
      <c r="C44" s="242"/>
      <c r="D44" s="238"/>
      <c r="E44" s="239"/>
      <c r="F44" s="239"/>
      <c r="G44" s="239"/>
      <c r="H44" s="239"/>
      <c r="I44" s="239"/>
      <c r="J44" s="239"/>
      <c r="K44" s="239"/>
      <c r="L44" s="83"/>
      <c r="M44" s="250"/>
      <c r="N44" s="251"/>
      <c r="O44" s="251"/>
      <c r="P44" s="251"/>
      <c r="Q44" s="251"/>
      <c r="R44" s="252"/>
      <c r="T44" s="108" t="s">
        <v>36</v>
      </c>
      <c r="U44" s="203"/>
      <c r="V44" s="194"/>
    </row>
    <row r="45" spans="2:22" ht="18" customHeight="1">
      <c r="B45" s="241"/>
      <c r="C45" s="242"/>
      <c r="D45" s="238"/>
      <c r="E45" s="239"/>
      <c r="F45" s="239"/>
      <c r="G45" s="239"/>
      <c r="H45" s="239"/>
      <c r="I45" s="239"/>
      <c r="J45" s="239"/>
      <c r="K45" s="239"/>
      <c r="L45" s="83"/>
      <c r="M45" s="253" t="s">
        <v>5</v>
      </c>
      <c r="N45" s="254"/>
      <c r="O45" s="255"/>
      <c r="P45" s="256"/>
      <c r="Q45" s="256"/>
      <c r="R45" s="257"/>
      <c r="T45" s="100" t="s">
        <v>65</v>
      </c>
      <c r="U45" s="227"/>
      <c r="V45" s="73"/>
    </row>
    <row r="46" spans="2:22" ht="18" customHeight="1">
      <c r="B46" s="241"/>
      <c r="C46" s="242"/>
      <c r="D46" s="238"/>
      <c r="E46" s="239"/>
      <c r="F46" s="239"/>
      <c r="G46" s="239"/>
      <c r="H46" s="239"/>
      <c r="I46" s="239"/>
      <c r="J46" s="239"/>
      <c r="K46" s="239"/>
      <c r="L46" s="83"/>
      <c r="M46" s="83"/>
      <c r="N46" s="83"/>
      <c r="O46" s="83"/>
      <c r="P46" s="83"/>
      <c r="Q46" s="83"/>
      <c r="R46" s="83"/>
      <c r="T46" s="83"/>
      <c r="U46" s="101"/>
    </row>
    <row r="47" spans="2:22" ht="18" customHeight="1">
      <c r="B47" s="241"/>
      <c r="C47" s="242"/>
      <c r="D47" s="238"/>
      <c r="E47" s="239"/>
      <c r="F47" s="239"/>
      <c r="G47" s="239"/>
      <c r="H47" s="239"/>
      <c r="I47" s="239"/>
      <c r="J47" s="239"/>
      <c r="K47" s="239"/>
      <c r="L47" s="83"/>
      <c r="M47" s="295" t="s">
        <v>35</v>
      </c>
      <c r="N47" s="296"/>
      <c r="O47" s="296"/>
      <c r="P47" s="296"/>
      <c r="Q47" s="296"/>
      <c r="R47" s="297"/>
      <c r="T47" s="301" t="s">
        <v>66</v>
      </c>
      <c r="U47" s="302"/>
      <c r="V47" s="303"/>
    </row>
    <row r="48" spans="2:22" ht="18" customHeight="1">
      <c r="B48" s="241"/>
      <c r="C48" s="242"/>
      <c r="D48" s="238"/>
      <c r="E48" s="239"/>
      <c r="F48" s="239"/>
      <c r="G48" s="239"/>
      <c r="H48" s="239"/>
      <c r="I48" s="239"/>
      <c r="J48" s="239"/>
      <c r="K48" s="239"/>
      <c r="L48" s="83"/>
      <c r="M48" s="333"/>
      <c r="N48" s="334"/>
      <c r="O48" s="334"/>
      <c r="P48" s="334"/>
      <c r="Q48" s="334"/>
      <c r="R48" s="335"/>
      <c r="T48" s="304"/>
      <c r="U48" s="305"/>
      <c r="V48" s="306"/>
    </row>
    <row r="49" spans="2:22" ht="18" customHeight="1">
      <c r="B49" s="241"/>
      <c r="C49" s="242"/>
      <c r="D49" s="238"/>
      <c r="E49" s="239"/>
      <c r="F49" s="239"/>
      <c r="G49" s="239"/>
      <c r="H49" s="239"/>
      <c r="I49" s="239"/>
      <c r="J49" s="239"/>
      <c r="K49" s="239"/>
      <c r="L49" s="83"/>
      <c r="M49" s="208"/>
      <c r="N49" s="84"/>
      <c r="O49" s="84"/>
      <c r="P49" s="84"/>
      <c r="Q49" s="84"/>
      <c r="R49" s="207"/>
      <c r="T49" s="204" t="s">
        <v>67</v>
      </c>
      <c r="U49" s="205"/>
      <c r="V49" s="193"/>
    </row>
    <row r="50" spans="2:22" ht="18" customHeight="1">
      <c r="B50" s="241"/>
      <c r="C50" s="242"/>
      <c r="D50" s="238"/>
      <c r="E50" s="239"/>
      <c r="F50" s="239"/>
      <c r="G50" s="239"/>
      <c r="H50" s="239"/>
      <c r="I50" s="239"/>
      <c r="J50" s="239"/>
      <c r="K50" s="239"/>
      <c r="L50" s="83"/>
      <c r="M50" s="110"/>
      <c r="N50" s="90"/>
      <c r="O50" s="90"/>
      <c r="P50" s="90"/>
      <c r="Q50" s="90"/>
      <c r="R50" s="111"/>
      <c r="T50" s="112"/>
      <c r="U50" s="199"/>
      <c r="V50" s="4"/>
    </row>
    <row r="51" spans="2:22" ht="18" customHeight="1">
      <c r="B51" s="241"/>
      <c r="C51" s="242"/>
      <c r="D51" s="238"/>
      <c r="E51" s="239"/>
      <c r="F51" s="239"/>
      <c r="G51" s="239"/>
      <c r="H51" s="239"/>
      <c r="I51" s="239"/>
      <c r="J51" s="239"/>
      <c r="K51" s="239"/>
      <c r="L51" s="83"/>
      <c r="M51" s="110"/>
      <c r="N51" s="90"/>
      <c r="O51" s="90"/>
      <c r="P51" s="90"/>
      <c r="Q51" s="90"/>
      <c r="R51" s="111"/>
      <c r="T51" s="110"/>
      <c r="U51" s="199"/>
      <c r="V51" s="4"/>
    </row>
    <row r="52" spans="2:22" ht="18" customHeight="1">
      <c r="B52" s="241"/>
      <c r="C52" s="242"/>
      <c r="D52" s="238"/>
      <c r="E52" s="239"/>
      <c r="F52" s="239"/>
      <c r="G52" s="239"/>
      <c r="H52" s="239"/>
      <c r="I52" s="239"/>
      <c r="J52" s="239"/>
      <c r="K52" s="239"/>
      <c r="L52" s="83"/>
      <c r="M52" s="110"/>
      <c r="N52" s="90"/>
      <c r="O52" s="90"/>
      <c r="P52" s="90"/>
      <c r="Q52" s="90"/>
      <c r="R52" s="111"/>
      <c r="T52" s="110"/>
      <c r="U52" s="199"/>
      <c r="V52" s="4"/>
    </row>
    <row r="53" spans="2:22" ht="18" customHeight="1">
      <c r="B53" s="241"/>
      <c r="C53" s="242"/>
      <c r="D53" s="238"/>
      <c r="E53" s="239"/>
      <c r="F53" s="239"/>
      <c r="G53" s="239"/>
      <c r="H53" s="239"/>
      <c r="I53" s="239"/>
      <c r="J53" s="239"/>
      <c r="K53" s="239"/>
      <c r="L53" s="83"/>
      <c r="M53" s="110"/>
      <c r="N53" s="90"/>
      <c r="O53" s="90"/>
      <c r="P53" s="90"/>
      <c r="Q53" s="90"/>
      <c r="R53" s="111"/>
      <c r="T53" s="110"/>
      <c r="U53" s="199"/>
      <c r="V53" s="4"/>
    </row>
    <row r="54" spans="2:22" ht="18" customHeight="1">
      <c r="B54" s="241"/>
      <c r="C54" s="242"/>
      <c r="D54" s="238"/>
      <c r="E54" s="239"/>
      <c r="F54" s="239"/>
      <c r="G54" s="239"/>
      <c r="H54" s="239"/>
      <c r="I54" s="239"/>
      <c r="J54" s="239"/>
      <c r="K54" s="239"/>
      <c r="L54" s="83"/>
      <c r="M54" s="112" t="s">
        <v>36</v>
      </c>
      <c r="N54" s="200"/>
      <c r="O54" s="200"/>
      <c r="P54" s="90"/>
      <c r="Q54" s="90"/>
      <c r="R54" s="111"/>
      <c r="T54" s="112" t="s">
        <v>36</v>
      </c>
      <c r="U54" s="199"/>
      <c r="V54" s="4"/>
    </row>
    <row r="55" spans="2:22" ht="18" customHeight="1" thickBot="1">
      <c r="D55" s="113" t="s">
        <v>26</v>
      </c>
      <c r="E55" s="293">
        <f>SUM(E10:E54)</f>
        <v>0</v>
      </c>
      <c r="F55" s="293">
        <f t="shared" ref="F55:K55" si="1">SUM(F10:F54)</f>
        <v>0</v>
      </c>
      <c r="G55" s="293">
        <f t="shared" si="1"/>
        <v>0</v>
      </c>
      <c r="H55" s="293">
        <f t="shared" si="1"/>
        <v>0</v>
      </c>
      <c r="I55" s="293">
        <f t="shared" si="1"/>
        <v>0</v>
      </c>
      <c r="J55" s="293">
        <f t="shared" si="1"/>
        <v>0</v>
      </c>
      <c r="K55" s="293">
        <f t="shared" si="1"/>
        <v>0</v>
      </c>
      <c r="L55" s="83"/>
      <c r="M55" s="100" t="s">
        <v>5</v>
      </c>
      <c r="N55" s="109"/>
      <c r="O55" s="227"/>
      <c r="P55" s="206"/>
      <c r="Q55" s="206"/>
      <c r="R55" s="209"/>
      <c r="T55" s="100" t="s">
        <v>68</v>
      </c>
      <c r="U55" s="227"/>
      <c r="V55" s="73"/>
    </row>
    <row r="56" spans="2:22" ht="18" customHeight="1">
      <c r="B56" s="219" t="s">
        <v>173</v>
      </c>
      <c r="D56" s="83"/>
      <c r="E56" s="101"/>
      <c r="F56" s="101"/>
      <c r="G56" s="101"/>
      <c r="H56" s="101"/>
      <c r="I56" s="101"/>
      <c r="J56" s="220" t="s">
        <v>174</v>
      </c>
      <c r="K56" s="101"/>
      <c r="L56" s="83"/>
      <c r="M56" s="83"/>
      <c r="N56" s="83"/>
      <c r="O56" s="83"/>
      <c r="P56" s="83"/>
      <c r="Q56" s="83"/>
      <c r="R56" s="83"/>
      <c r="S56" s="83"/>
      <c r="T56" s="101"/>
      <c r="V56" s="219" t="s">
        <v>175</v>
      </c>
    </row>
    <row r="57" spans="2:22">
      <c r="T57" s="25"/>
    </row>
  </sheetData>
  <sheetProtection formatCells="0" formatColumns="0" formatRows="0" insertColumns="0" insertRows="0" insertHyperlinks="0" deleteColumns="0" deleteRows="0" sort="0" autoFilter="0" pivotTables="0"/>
  <protectedRanges>
    <protectedRange sqref="J5:K5" name="Department"/>
    <protectedRange sqref="U55" name="Date 4"/>
    <protectedRange sqref="U45" name="Date 2"/>
    <protectedRange sqref="O45" name="Date 1"/>
    <protectedRange sqref="H2:I2" name="Month"/>
    <protectedRange sqref="B10:K54" name="Particular details"/>
    <protectedRange sqref="E4:G4 K4" name="Name"/>
    <protectedRange sqref="O4:O5" name="Staff No Grade"/>
    <protectedRange sqref="U4" name="vehicle no"/>
    <protectedRange sqref="O55" name="Date 3"/>
    <protectedRange sqref="U24:V25" name="advance taken refund"/>
    <protectedRange sqref="E5:G5" name="Position"/>
  </protectedRanges>
  <customSheetViews>
    <customSheetView guid="{6296F3CF-8C9F-4D0F-BD93-CF6935E6E863}" scale="75" showPageBreaks="1" fitToPage="1" printArea="1" view="pageBreakPreview">
      <selection activeCell="I5" sqref="I5"/>
      <pageMargins left="0.5" right="0" top="0.25" bottom="0.25" header="0" footer="0"/>
      <pageSetup paperSize="9" scale="58" orientation="landscape" r:id="rId1"/>
    </customSheetView>
  </customSheetViews>
  <mergeCells count="31">
    <mergeCell ref="M5:N5"/>
    <mergeCell ref="E8:F8"/>
    <mergeCell ref="H8:I8"/>
    <mergeCell ref="P17:S17"/>
    <mergeCell ref="P18:S18"/>
    <mergeCell ref="P19:S19"/>
    <mergeCell ref="P22:S22"/>
    <mergeCell ref="B8:B9"/>
    <mergeCell ref="C8:C9"/>
    <mergeCell ref="D8:D9"/>
    <mergeCell ref="P12:S12"/>
    <mergeCell ref="P13:S13"/>
    <mergeCell ref="P14:S14"/>
    <mergeCell ref="P15:S15"/>
    <mergeCell ref="P16:S16"/>
    <mergeCell ref="T37:V38"/>
    <mergeCell ref="T47:V48"/>
    <mergeCell ref="M4:N4"/>
    <mergeCell ref="U6:V6"/>
    <mergeCell ref="M24:O25"/>
    <mergeCell ref="T24:U26"/>
    <mergeCell ref="M26:S26"/>
    <mergeCell ref="M8:S8"/>
    <mergeCell ref="M23:S23"/>
    <mergeCell ref="M37:R38"/>
    <mergeCell ref="P20:S20"/>
    <mergeCell ref="P21:S21"/>
    <mergeCell ref="M47:R48"/>
    <mergeCell ref="P9:S9"/>
    <mergeCell ref="P10:S10"/>
    <mergeCell ref="P11:S11"/>
  </mergeCells>
  <hyperlinks>
    <hyperlink ref="O9" location="'Summary Pg 1'!E54" display="Office Parking "/>
    <hyperlink ref="O10" location="'Summary Pg 1'!F54" display="Petrol "/>
    <hyperlink ref="O11" location="'Summary Pg 1'!G54" display="Subscription "/>
    <hyperlink ref="O12" location="'Summary Pg 1'!H54" display="Others"/>
    <hyperlink ref="O13" location="'pg 2'!J45" display="Mileage "/>
    <hyperlink ref="O14" location="'pg 2'!K45" display="Travel transport "/>
    <hyperlink ref="O15" location="'pg 2'!N45" display="Staff Welfare "/>
    <hyperlink ref="O16" location="'pg 2'!O45" display="Hotel (Accomodation)"/>
    <hyperlink ref="O17" location="'pg 2'!P45" display="Laundry "/>
    <hyperlink ref="O18" location="'pg 2'!Q45" display="Toll "/>
    <hyperlink ref="O19" location="'pg 2'!R45" display="Parking (Others) "/>
    <hyperlink ref="O20" location="'pg 2'!S45" display="Air Fare "/>
    <hyperlink ref="O21" location="'pg 2'!T45" display="Travel Others "/>
    <hyperlink ref="O22" location="'Pg 4'!L37" display="Entertainment "/>
  </hyperlinks>
  <pageMargins left="0.5" right="0" top="0.25" bottom="0.25" header="0" footer="0"/>
  <pageSetup paperSize="9" scale="5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2:AA57"/>
  <sheetViews>
    <sheetView zoomScale="70" zoomScaleNormal="70" zoomScaleSheetLayoutView="82" zoomScalePageLayoutView="69" workbookViewId="0">
      <selection activeCell="F4" sqref="F4"/>
    </sheetView>
  </sheetViews>
  <sheetFormatPr defaultRowHeight="15"/>
  <cols>
    <col min="1" max="1" width="3.28515625" customWidth="1"/>
    <col min="2" max="2" width="15.42578125" customWidth="1"/>
    <col min="3" max="3" width="18.7109375" customWidth="1"/>
    <col min="4" max="4" width="14.140625" customWidth="1"/>
    <col min="5" max="5" width="18" customWidth="1"/>
    <col min="6" max="6" width="26.7109375" customWidth="1"/>
    <col min="7" max="7" width="17" customWidth="1"/>
    <col min="8" max="8" width="13.85546875" customWidth="1"/>
    <col min="9" max="9" width="14.85546875" customWidth="1"/>
    <col min="10" max="10" width="15" style="17" customWidth="1"/>
    <col min="11" max="11" width="12.28515625" customWidth="1"/>
    <col min="12" max="12" width="11.140625" customWidth="1"/>
    <col min="13" max="13" width="7.42578125" customWidth="1"/>
    <col min="14" max="14" width="13.140625" customWidth="1"/>
    <col min="15" max="15" width="10" customWidth="1"/>
    <col min="16" max="16" width="12.42578125" customWidth="1"/>
    <col min="17" max="17" width="10.7109375" customWidth="1"/>
    <col min="18" max="18" width="11.5703125" customWidth="1"/>
    <col min="19" max="19" width="11" customWidth="1"/>
    <col min="20" max="21" width="10.7109375" customWidth="1"/>
    <col min="22" max="22" width="11.140625" customWidth="1"/>
    <col min="23" max="23" width="10.42578125" customWidth="1"/>
    <col min="24" max="24" width="11.7109375" customWidth="1"/>
    <col min="25" max="25" width="10.85546875" customWidth="1"/>
    <col min="26" max="26" width="12.85546875" customWidth="1"/>
    <col min="27" max="27" width="9.85546875" customWidth="1"/>
  </cols>
  <sheetData>
    <row r="2" spans="2:27" ht="35.25" customHeight="1">
      <c r="E2" s="352" t="s">
        <v>116</v>
      </c>
      <c r="F2" s="352"/>
      <c r="G2" s="353"/>
      <c r="H2" s="76">
        <f>+'Summary Pg 1'!H2</f>
        <v>42156</v>
      </c>
      <c r="X2" s="35"/>
      <c r="Y2" s="35"/>
      <c r="Z2" s="35"/>
      <c r="AA2" s="35"/>
    </row>
    <row r="3" spans="2:27">
      <c r="H3" s="58"/>
    </row>
    <row r="4" spans="2:27">
      <c r="E4" s="54" t="s">
        <v>99</v>
      </c>
      <c r="F4" s="59">
        <f>'Summary Pg 1'!E4</f>
        <v>0</v>
      </c>
      <c r="G4" s="62"/>
      <c r="H4" s="62"/>
      <c r="I4" s="70"/>
      <c r="K4" s="65" t="s">
        <v>94</v>
      </c>
      <c r="L4" s="56">
        <f>+'Summary Pg 1'!O4</f>
        <v>0</v>
      </c>
      <c r="M4" s="55"/>
      <c r="V4" s="3" t="s">
        <v>73</v>
      </c>
      <c r="W4" s="3"/>
      <c r="X4" s="119" t="s">
        <v>186</v>
      </c>
      <c r="Y4" s="146"/>
      <c r="Z4" s="146"/>
      <c r="AA4" s="146"/>
    </row>
    <row r="5" spans="2:27">
      <c r="E5" s="11" t="s">
        <v>84</v>
      </c>
      <c r="F5" s="64">
        <f>+'Summary Pg 1'!E5</f>
        <v>0</v>
      </c>
      <c r="G5" s="62"/>
      <c r="H5" s="63" t="s">
        <v>93</v>
      </c>
      <c r="I5" s="70">
        <f>+'Summary Pg 1'!I5</f>
        <v>0</v>
      </c>
      <c r="K5" s="63" t="s">
        <v>95</v>
      </c>
      <c r="L5" s="60">
        <f>+'Summary Pg 1'!O5</f>
        <v>0</v>
      </c>
      <c r="M5" s="57"/>
      <c r="O5" s="1"/>
      <c r="P5" s="3" t="s">
        <v>37</v>
      </c>
      <c r="Q5" s="156">
        <f>+'Summary Pg 1'!U4</f>
        <v>0</v>
      </c>
      <c r="R5" s="222"/>
      <c r="S5" s="36"/>
      <c r="V5" s="357" t="s">
        <v>74</v>
      </c>
      <c r="W5" s="357"/>
      <c r="X5" s="357"/>
      <c r="Y5" s="147"/>
      <c r="Z5" s="147"/>
      <c r="AA5" s="147"/>
    </row>
    <row r="6" spans="2:27" ht="24" customHeight="1">
      <c r="G6" s="14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60"/>
      <c r="Y6" s="148"/>
      <c r="Z6" s="148"/>
      <c r="AA6" s="148"/>
    </row>
    <row r="7" spans="2:27" ht="15.75" thickBot="1">
      <c r="B7" s="380" t="s">
        <v>38</v>
      </c>
      <c r="C7" s="336" t="s">
        <v>39</v>
      </c>
      <c r="D7" s="336" t="s">
        <v>40</v>
      </c>
      <c r="E7" s="363" t="s">
        <v>41</v>
      </c>
      <c r="F7" s="374"/>
      <c r="G7" s="336" t="s">
        <v>42</v>
      </c>
      <c r="H7" s="342" t="s">
        <v>44</v>
      </c>
      <c r="I7" s="344"/>
      <c r="J7" s="18" t="s">
        <v>0</v>
      </c>
      <c r="K7" s="348" t="s">
        <v>0</v>
      </c>
      <c r="L7" s="349"/>
      <c r="M7" s="343" t="s">
        <v>0</v>
      </c>
      <c r="N7" s="343"/>
      <c r="O7" s="344"/>
      <c r="P7" s="342" t="s">
        <v>0</v>
      </c>
      <c r="Q7" s="344"/>
      <c r="R7" s="342" t="s">
        <v>0</v>
      </c>
      <c r="S7" s="343"/>
      <c r="T7" s="343" t="s">
        <v>0</v>
      </c>
      <c r="U7" s="344"/>
      <c r="V7" s="342" t="s">
        <v>0</v>
      </c>
      <c r="W7" s="343"/>
      <c r="X7" s="345" t="s">
        <v>0</v>
      </c>
      <c r="Y7" s="345"/>
      <c r="Z7" s="342" t="s">
        <v>0</v>
      </c>
      <c r="AA7" s="344"/>
    </row>
    <row r="8" spans="2:27" ht="17.25" customHeight="1">
      <c r="B8" s="380"/>
      <c r="C8" s="354"/>
      <c r="D8" s="354"/>
      <c r="E8" s="375"/>
      <c r="F8" s="376"/>
      <c r="G8" s="354"/>
      <c r="H8" s="361"/>
      <c r="I8" s="362"/>
      <c r="J8" s="367" t="s">
        <v>55</v>
      </c>
      <c r="K8" s="365" t="s">
        <v>56</v>
      </c>
      <c r="L8" s="350" t="s">
        <v>149</v>
      </c>
      <c r="M8" s="224" t="s">
        <v>48</v>
      </c>
      <c r="N8" s="336" t="s">
        <v>102</v>
      </c>
      <c r="O8" s="346" t="s">
        <v>150</v>
      </c>
      <c r="P8" s="336" t="s">
        <v>157</v>
      </c>
      <c r="Q8" s="346" t="s">
        <v>151</v>
      </c>
      <c r="R8" s="358" t="s">
        <v>58</v>
      </c>
      <c r="S8" s="346" t="s">
        <v>152</v>
      </c>
      <c r="T8" s="336" t="s">
        <v>59</v>
      </c>
      <c r="U8" s="346" t="s">
        <v>153</v>
      </c>
      <c r="V8" s="358" t="s">
        <v>60</v>
      </c>
      <c r="W8" s="346" t="s">
        <v>154</v>
      </c>
      <c r="X8" s="336" t="s">
        <v>61</v>
      </c>
      <c r="Y8" s="346" t="s">
        <v>155</v>
      </c>
      <c r="Z8" s="376" t="s">
        <v>62</v>
      </c>
      <c r="AA8" s="346" t="s">
        <v>156</v>
      </c>
    </row>
    <row r="9" spans="2:27" ht="27.75" customHeight="1">
      <c r="B9" s="380"/>
      <c r="C9" s="354"/>
      <c r="D9" s="354"/>
      <c r="E9" s="375"/>
      <c r="F9" s="376"/>
      <c r="G9" s="354" t="s">
        <v>43</v>
      </c>
      <c r="H9" s="363" t="s">
        <v>45</v>
      </c>
      <c r="I9" s="336" t="s">
        <v>46</v>
      </c>
      <c r="J9" s="368"/>
      <c r="K9" s="366"/>
      <c r="L9" s="351"/>
      <c r="M9" s="217" t="s">
        <v>63</v>
      </c>
      <c r="N9" s="354"/>
      <c r="O9" s="347"/>
      <c r="P9" s="354"/>
      <c r="Q9" s="347"/>
      <c r="R9" s="358"/>
      <c r="S9" s="347"/>
      <c r="T9" s="354"/>
      <c r="U9" s="347"/>
      <c r="V9" s="358"/>
      <c r="W9" s="347"/>
      <c r="X9" s="354"/>
      <c r="Y9" s="347"/>
      <c r="Z9" s="376"/>
      <c r="AA9" s="347"/>
    </row>
    <row r="10" spans="2:27" ht="19.5" customHeight="1" thickBot="1">
      <c r="B10" s="380"/>
      <c r="C10" s="364" t="s">
        <v>64</v>
      </c>
      <c r="D10" s="377"/>
      <c r="E10" s="364"/>
      <c r="F10" s="377"/>
      <c r="G10" s="337"/>
      <c r="H10" s="364"/>
      <c r="I10" s="337"/>
      <c r="J10" s="223" t="s">
        <v>47</v>
      </c>
      <c r="K10" s="225" t="s">
        <v>0</v>
      </c>
      <c r="L10" s="226">
        <v>0.06</v>
      </c>
      <c r="M10" s="218" t="s">
        <v>49</v>
      </c>
      <c r="N10" s="16" t="s">
        <v>0</v>
      </c>
      <c r="O10" s="145">
        <v>0.06</v>
      </c>
      <c r="P10" s="16" t="s">
        <v>0</v>
      </c>
      <c r="Q10" s="145">
        <v>0.06</v>
      </c>
      <c r="R10" s="15" t="s">
        <v>0</v>
      </c>
      <c r="S10" s="145">
        <v>0.06</v>
      </c>
      <c r="T10" s="16" t="s">
        <v>0</v>
      </c>
      <c r="U10" s="145">
        <v>0.06</v>
      </c>
      <c r="V10" s="15" t="s">
        <v>0</v>
      </c>
      <c r="W10" s="145">
        <v>0.06</v>
      </c>
      <c r="X10" s="16" t="s">
        <v>0</v>
      </c>
      <c r="Y10" s="145">
        <v>0.06</v>
      </c>
      <c r="Z10" s="7" t="s">
        <v>0</v>
      </c>
      <c r="AA10" s="145">
        <v>0.06</v>
      </c>
    </row>
    <row r="11" spans="2:27">
      <c r="B11" s="262"/>
      <c r="C11" s="263"/>
      <c r="D11" s="263"/>
      <c r="E11" s="355"/>
      <c r="F11" s="356"/>
      <c r="G11" s="264"/>
      <c r="H11" s="265"/>
      <c r="I11" s="265"/>
      <c r="J11" s="266"/>
      <c r="K11" s="267"/>
      <c r="L11" s="268"/>
      <c r="M11" s="269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</row>
    <row r="12" spans="2:27">
      <c r="B12" s="262"/>
      <c r="C12" s="263"/>
      <c r="D12" s="263"/>
      <c r="E12" s="355"/>
      <c r="F12" s="356"/>
      <c r="G12" s="264"/>
      <c r="H12" s="265"/>
      <c r="I12" s="265"/>
      <c r="J12" s="266"/>
      <c r="K12" s="266"/>
      <c r="L12" s="269"/>
      <c r="M12" s="269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</row>
    <row r="13" spans="2:27">
      <c r="B13" s="262"/>
      <c r="C13" s="263"/>
      <c r="D13" s="263"/>
      <c r="E13" s="355"/>
      <c r="F13" s="356"/>
      <c r="G13" s="264"/>
      <c r="H13" s="265"/>
      <c r="I13" s="265"/>
      <c r="J13" s="266"/>
      <c r="K13" s="266"/>
      <c r="L13" s="269"/>
      <c r="M13" s="269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</row>
    <row r="14" spans="2:27">
      <c r="B14" s="262"/>
      <c r="C14" s="263"/>
      <c r="D14" s="263"/>
      <c r="E14" s="355"/>
      <c r="F14" s="356"/>
      <c r="G14" s="264"/>
      <c r="H14" s="265"/>
      <c r="I14" s="265"/>
      <c r="J14" s="266"/>
      <c r="K14" s="266"/>
      <c r="L14" s="269"/>
      <c r="M14" s="269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</row>
    <row r="15" spans="2:27">
      <c r="B15" s="262"/>
      <c r="C15" s="263"/>
      <c r="D15" s="263"/>
      <c r="E15" s="355"/>
      <c r="F15" s="356"/>
      <c r="G15" s="264"/>
      <c r="H15" s="265"/>
      <c r="I15" s="265"/>
      <c r="J15" s="266"/>
      <c r="K15" s="266"/>
      <c r="L15" s="269"/>
      <c r="M15" s="269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</row>
    <row r="16" spans="2:27">
      <c r="B16" s="262"/>
      <c r="C16" s="263"/>
      <c r="D16" s="263"/>
      <c r="E16" s="373"/>
      <c r="F16" s="373"/>
      <c r="G16" s="265"/>
      <c r="H16" s="265"/>
      <c r="I16" s="265"/>
      <c r="J16" s="266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6"/>
      <c r="AA16" s="266"/>
    </row>
    <row r="17" spans="2:27">
      <c r="B17" s="262"/>
      <c r="C17" s="263"/>
      <c r="D17" s="263"/>
      <c r="E17" s="355"/>
      <c r="F17" s="356"/>
      <c r="G17" s="264"/>
      <c r="H17" s="265"/>
      <c r="I17" s="265"/>
      <c r="J17" s="266"/>
      <c r="K17" s="266"/>
      <c r="L17" s="269"/>
      <c r="M17" s="269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</row>
    <row r="18" spans="2:27">
      <c r="B18" s="262"/>
      <c r="C18" s="263"/>
      <c r="D18" s="263"/>
      <c r="E18" s="355"/>
      <c r="F18" s="356"/>
      <c r="G18" s="264"/>
      <c r="H18" s="265"/>
      <c r="I18" s="265"/>
      <c r="J18" s="266"/>
      <c r="K18" s="266"/>
      <c r="L18" s="269"/>
      <c r="M18" s="269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</row>
    <row r="19" spans="2:27">
      <c r="B19" s="262"/>
      <c r="C19" s="263"/>
      <c r="D19" s="263"/>
      <c r="E19" s="355"/>
      <c r="F19" s="356"/>
      <c r="G19" s="264"/>
      <c r="H19" s="265"/>
      <c r="I19" s="265"/>
      <c r="J19" s="266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6"/>
    </row>
    <row r="20" spans="2:27">
      <c r="B20" s="262"/>
      <c r="C20" s="263"/>
      <c r="D20" s="263"/>
      <c r="E20" s="355"/>
      <c r="F20" s="356"/>
      <c r="G20" s="264"/>
      <c r="H20" s="265"/>
      <c r="I20" s="265"/>
      <c r="J20" s="266"/>
      <c r="K20" s="266"/>
      <c r="L20" s="269"/>
      <c r="M20" s="269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</row>
    <row r="21" spans="2:27">
      <c r="B21" s="262"/>
      <c r="C21" s="263"/>
      <c r="D21" s="263"/>
      <c r="E21" s="355"/>
      <c r="F21" s="356"/>
      <c r="G21" s="264"/>
      <c r="H21" s="265"/>
      <c r="I21" s="265"/>
      <c r="J21" s="266"/>
      <c r="K21" s="266"/>
      <c r="L21" s="269"/>
      <c r="M21" s="269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</row>
    <row r="22" spans="2:27">
      <c r="B22" s="262"/>
      <c r="C22" s="263"/>
      <c r="D22" s="263"/>
      <c r="E22" s="355"/>
      <c r="F22" s="356"/>
      <c r="G22" s="264"/>
      <c r="H22" s="265"/>
      <c r="I22" s="265"/>
      <c r="J22" s="266"/>
      <c r="K22" s="266"/>
      <c r="L22" s="269"/>
      <c r="M22" s="269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</row>
    <row r="23" spans="2:27">
      <c r="B23" s="262"/>
      <c r="C23" s="263"/>
      <c r="D23" s="263"/>
      <c r="E23" s="355"/>
      <c r="F23" s="356"/>
      <c r="G23" s="264"/>
      <c r="H23" s="265"/>
      <c r="I23" s="265"/>
      <c r="J23" s="266"/>
      <c r="K23" s="266"/>
      <c r="L23" s="269"/>
      <c r="M23" s="269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</row>
    <row r="24" spans="2:27">
      <c r="B24" s="262"/>
      <c r="C24" s="263"/>
      <c r="D24" s="263"/>
      <c r="E24" s="355"/>
      <c r="F24" s="356"/>
      <c r="G24" s="264"/>
      <c r="H24" s="265"/>
      <c r="I24" s="265"/>
      <c r="J24" s="266"/>
      <c r="K24" s="266"/>
      <c r="L24" s="269"/>
      <c r="M24" s="269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</row>
    <row r="25" spans="2:27">
      <c r="B25" s="262"/>
      <c r="C25" s="263"/>
      <c r="D25" s="263"/>
      <c r="E25" s="355"/>
      <c r="F25" s="356"/>
      <c r="G25" s="264"/>
      <c r="H25" s="265"/>
      <c r="I25" s="265"/>
      <c r="J25" s="266"/>
      <c r="K25" s="266"/>
      <c r="L25" s="269"/>
      <c r="M25" s="269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</row>
    <row r="26" spans="2:27">
      <c r="B26" s="262"/>
      <c r="C26" s="263"/>
      <c r="D26" s="263"/>
      <c r="E26" s="355"/>
      <c r="F26" s="356"/>
      <c r="G26" s="264"/>
      <c r="H26" s="265"/>
      <c r="I26" s="265"/>
      <c r="J26" s="266"/>
      <c r="K26" s="266"/>
      <c r="L26" s="269"/>
      <c r="M26" s="269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</row>
    <row r="27" spans="2:27">
      <c r="B27" s="262"/>
      <c r="C27" s="263"/>
      <c r="D27" s="263"/>
      <c r="E27" s="355"/>
      <c r="F27" s="356"/>
      <c r="G27" s="264"/>
      <c r="H27" s="265"/>
      <c r="I27" s="265"/>
      <c r="J27" s="266"/>
      <c r="K27" s="266"/>
      <c r="L27" s="269"/>
      <c r="M27" s="269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</row>
    <row r="28" spans="2:27">
      <c r="B28" s="262"/>
      <c r="C28" s="263"/>
      <c r="D28" s="263"/>
      <c r="E28" s="355"/>
      <c r="F28" s="356"/>
      <c r="G28" s="264"/>
      <c r="H28" s="265"/>
      <c r="I28" s="265"/>
      <c r="J28" s="266"/>
      <c r="K28" s="266"/>
      <c r="L28" s="269"/>
      <c r="M28" s="269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</row>
    <row r="29" spans="2:27">
      <c r="B29" s="262"/>
      <c r="C29" s="263"/>
      <c r="D29" s="263"/>
      <c r="E29" s="355"/>
      <c r="F29" s="356"/>
      <c r="G29" s="264"/>
      <c r="H29" s="265"/>
      <c r="I29" s="265"/>
      <c r="J29" s="266"/>
      <c r="K29" s="266"/>
      <c r="L29" s="269"/>
      <c r="M29" s="269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</row>
    <row r="30" spans="2:27">
      <c r="B30" s="262"/>
      <c r="C30" s="263"/>
      <c r="D30" s="263"/>
      <c r="E30" s="355"/>
      <c r="F30" s="356"/>
      <c r="G30" s="264"/>
      <c r="H30" s="265"/>
      <c r="I30" s="265"/>
      <c r="J30" s="266"/>
      <c r="K30" s="266"/>
      <c r="L30" s="269"/>
      <c r="M30" s="269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</row>
    <row r="31" spans="2:27">
      <c r="B31" s="262"/>
      <c r="C31" s="263"/>
      <c r="D31" s="263"/>
      <c r="E31" s="355"/>
      <c r="F31" s="356"/>
      <c r="G31" s="264"/>
      <c r="H31" s="265"/>
      <c r="I31" s="265"/>
      <c r="J31" s="266"/>
      <c r="K31" s="266"/>
      <c r="L31" s="269"/>
      <c r="M31" s="269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</row>
    <row r="32" spans="2:27">
      <c r="B32" s="262"/>
      <c r="C32" s="263"/>
      <c r="D32" s="263"/>
      <c r="E32" s="378"/>
      <c r="F32" s="379"/>
      <c r="G32" s="264"/>
      <c r="H32" s="265"/>
      <c r="I32" s="265"/>
      <c r="J32" s="266"/>
      <c r="K32" s="266"/>
      <c r="L32" s="269"/>
      <c r="M32" s="269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</row>
    <row r="33" spans="2:27">
      <c r="B33" s="262"/>
      <c r="C33" s="263"/>
      <c r="D33" s="263"/>
      <c r="E33" s="355"/>
      <c r="F33" s="356"/>
      <c r="G33" s="264"/>
      <c r="H33" s="265"/>
      <c r="I33" s="265"/>
      <c r="J33" s="266"/>
      <c r="K33" s="266"/>
      <c r="L33" s="269"/>
      <c r="M33" s="269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</row>
    <row r="34" spans="2:27">
      <c r="B34" s="262"/>
      <c r="C34" s="263"/>
      <c r="D34" s="263"/>
      <c r="E34" s="355"/>
      <c r="F34" s="356"/>
      <c r="G34" s="264"/>
      <c r="H34" s="265"/>
      <c r="I34" s="265"/>
      <c r="J34" s="266"/>
      <c r="K34" s="266"/>
      <c r="L34" s="269"/>
      <c r="M34" s="269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</row>
    <row r="35" spans="2:27">
      <c r="B35" s="262"/>
      <c r="C35" s="263"/>
      <c r="D35" s="263"/>
      <c r="E35" s="355"/>
      <c r="F35" s="356"/>
      <c r="G35" s="264"/>
      <c r="H35" s="265"/>
      <c r="I35" s="265"/>
      <c r="J35" s="266"/>
      <c r="K35" s="266"/>
      <c r="L35" s="269"/>
      <c r="M35" s="269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</row>
    <row r="36" spans="2:27">
      <c r="B36" s="262"/>
      <c r="C36" s="263"/>
      <c r="D36" s="263"/>
      <c r="E36" s="355"/>
      <c r="F36" s="356"/>
      <c r="G36" s="264"/>
      <c r="H36" s="265"/>
      <c r="I36" s="265"/>
      <c r="J36" s="266"/>
      <c r="K36" s="266"/>
      <c r="L36" s="269"/>
      <c r="M36" s="269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</row>
    <row r="37" spans="2:27">
      <c r="B37" s="32"/>
      <c r="C37" s="169"/>
      <c r="D37" s="169"/>
      <c r="E37" s="170"/>
      <c r="F37" s="170"/>
      <c r="G37" s="171"/>
      <c r="H37" s="265"/>
      <c r="I37" s="265"/>
      <c r="J37" s="266"/>
      <c r="K37" s="266"/>
      <c r="L37" s="270"/>
      <c r="M37" s="270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</row>
    <row r="38" spans="2:27">
      <c r="B38" s="2" t="s">
        <v>104</v>
      </c>
      <c r="G38" s="189" t="s">
        <v>163</v>
      </c>
      <c r="H38" s="48"/>
      <c r="I38" s="48"/>
      <c r="J38" s="150">
        <f>'Pg 3(Without Gst)'!J37</f>
        <v>0</v>
      </c>
      <c r="K38" s="167">
        <f>'Pg 3(Without Gst)'!K37</f>
        <v>0</v>
      </c>
      <c r="L38" s="167">
        <v>0</v>
      </c>
      <c r="M38" s="168"/>
      <c r="N38" s="167">
        <f>'Pg 3(Without Gst)'!M37</f>
        <v>0</v>
      </c>
      <c r="O38" s="167">
        <v>0</v>
      </c>
      <c r="P38" s="167">
        <f>'Pg 3(Without Gst)'!N37</f>
        <v>0</v>
      </c>
      <c r="Q38" s="167">
        <v>0</v>
      </c>
      <c r="R38" s="167">
        <f>'Pg 3(Without Gst)'!O37</f>
        <v>0</v>
      </c>
      <c r="S38" s="167">
        <v>0</v>
      </c>
      <c r="T38" s="167">
        <f>'Pg 3(Without Gst)'!P37</f>
        <v>0</v>
      </c>
      <c r="U38" s="167">
        <v>0</v>
      </c>
      <c r="V38" s="167">
        <f>'Pg 3(Without Gst)'!Q37</f>
        <v>0</v>
      </c>
      <c r="W38" s="167">
        <v>0</v>
      </c>
      <c r="X38" s="167">
        <f>'Pg 3(Without Gst)'!R37</f>
        <v>0</v>
      </c>
      <c r="Y38" s="167">
        <v>0</v>
      </c>
      <c r="Z38" s="167">
        <f>'Pg 3(Without Gst)'!S37</f>
        <v>0</v>
      </c>
      <c r="AA38" s="167">
        <v>0</v>
      </c>
    </row>
    <row r="39" spans="2:27">
      <c r="B39" t="s">
        <v>103</v>
      </c>
      <c r="G39" s="83"/>
      <c r="H39" s="83" t="s">
        <v>71</v>
      </c>
      <c r="I39" s="83"/>
      <c r="J39" s="158">
        <f>IF(SUM(J11:J38)&lt;=1000,SUM(J11:J38),1000)</f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>
      <c r="G40" s="83"/>
      <c r="H40" s="83" t="s">
        <v>72</v>
      </c>
      <c r="I40" s="83"/>
      <c r="J40" s="159">
        <f>IF(SUM(J11:J38)&gt;1000,(SUM(J11:J38)-1000),0)</f>
        <v>0</v>
      </c>
      <c r="K40" s="24"/>
      <c r="L40" s="2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2:27">
      <c r="B41" s="20" t="s">
        <v>69</v>
      </c>
      <c r="C41" s="21"/>
      <c r="D41" s="22" t="s">
        <v>105</v>
      </c>
      <c r="E41" s="21"/>
      <c r="F41" s="21"/>
      <c r="G41" s="84"/>
      <c r="H41" s="81">
        <f>IF(OR(UPPER(TRIM(X4))="c"),J39,0)</f>
        <v>0</v>
      </c>
      <c r="I41" s="85" t="s">
        <v>78</v>
      </c>
      <c r="J41" s="86">
        <f>IF(H41&lt;=500,H41*0.8,((H41-500)*0.65)+500*0.8)</f>
        <v>0</v>
      </c>
      <c r="K41" s="24"/>
      <c r="L41" s="2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2:27">
      <c r="B42" s="12"/>
      <c r="C42" s="14"/>
      <c r="D42" s="23" t="s">
        <v>106</v>
      </c>
      <c r="E42" s="14"/>
      <c r="F42" s="14"/>
      <c r="G42" s="87"/>
      <c r="H42" s="82">
        <f>IF(OR(UPPER(TRIM(X4))="c"),J40,0)</f>
        <v>0</v>
      </c>
      <c r="I42" s="88" t="s">
        <v>78</v>
      </c>
      <c r="J42" s="89">
        <f>IF(H42&gt;0,H42*0.55,0)</f>
        <v>0</v>
      </c>
      <c r="K42" s="24"/>
      <c r="L42" s="2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2:27" ht="15" customHeight="1">
      <c r="B43" s="5" t="s">
        <v>70</v>
      </c>
      <c r="C43" s="1"/>
      <c r="D43" s="30" t="s">
        <v>107</v>
      </c>
      <c r="E43" s="1"/>
      <c r="F43" s="1"/>
      <c r="G43" s="90"/>
      <c r="H43" s="81">
        <f>IF(OR(UPPER(TRIM(X4))="m"),J39,0)</f>
        <v>0</v>
      </c>
      <c r="I43" s="91" t="s">
        <v>0</v>
      </c>
      <c r="J43" s="86">
        <f>IF(H43&lt;=500,H43*0.4,((H43-500)*0.25)+500*0.4)</f>
        <v>0</v>
      </c>
      <c r="K43" s="24"/>
      <c r="L43" s="2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2:27">
      <c r="B44" s="12"/>
      <c r="C44" s="14"/>
      <c r="D44" s="23" t="s">
        <v>108</v>
      </c>
      <c r="E44" s="14"/>
      <c r="F44" s="14"/>
      <c r="G44" s="92"/>
      <c r="H44" s="82">
        <f>IF(OR(UPPER(TRIM(X4))="m"),J40,0)</f>
        <v>0</v>
      </c>
      <c r="I44" s="88" t="s">
        <v>78</v>
      </c>
      <c r="J44" s="93">
        <f>H44*0.25</f>
        <v>0</v>
      </c>
      <c r="K44" s="31"/>
      <c r="L44" s="31"/>
      <c r="M44" s="162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2:27">
      <c r="H45" s="32"/>
      <c r="I45" s="27" t="s">
        <v>77</v>
      </c>
      <c r="J45" s="77">
        <f>SUM(J41:J44)</f>
        <v>0</v>
      </c>
      <c r="K45" s="77">
        <f>SUM(K11:K38)</f>
        <v>0</v>
      </c>
      <c r="L45" s="77">
        <f>SUM(L11:L38)</f>
        <v>0</v>
      </c>
      <c r="M45" s="163"/>
      <c r="N45" s="77">
        <f>SUM(N11:N38)</f>
        <v>0</v>
      </c>
      <c r="O45" s="77">
        <f t="shared" ref="O45:AA45" si="0">SUM(O11:O38)</f>
        <v>0</v>
      </c>
      <c r="P45" s="77">
        <f t="shared" si="0"/>
        <v>0</v>
      </c>
      <c r="Q45" s="77">
        <f t="shared" si="0"/>
        <v>0</v>
      </c>
      <c r="R45" s="77">
        <f t="shared" si="0"/>
        <v>0</v>
      </c>
      <c r="S45" s="77">
        <f t="shared" si="0"/>
        <v>0</v>
      </c>
      <c r="T45" s="77">
        <f t="shared" si="0"/>
        <v>0</v>
      </c>
      <c r="U45" s="77">
        <f t="shared" si="0"/>
        <v>0</v>
      </c>
      <c r="V45" s="77">
        <f t="shared" si="0"/>
        <v>0</v>
      </c>
      <c r="W45" s="77">
        <f t="shared" si="0"/>
        <v>0</v>
      </c>
      <c r="X45" s="77">
        <f t="shared" si="0"/>
        <v>0</v>
      </c>
      <c r="Y45" s="77">
        <f t="shared" si="0"/>
        <v>0</v>
      </c>
      <c r="Z45" s="77">
        <f t="shared" si="0"/>
        <v>0</v>
      </c>
      <c r="AA45" s="77">
        <f t="shared" si="0"/>
        <v>0</v>
      </c>
    </row>
    <row r="46" spans="2:27">
      <c r="I46" s="27"/>
      <c r="J46" s="28"/>
      <c r="K46" s="2"/>
      <c r="L46" s="2"/>
      <c r="M46" s="16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5" customHeight="1">
      <c r="B47" s="369" t="s">
        <v>32</v>
      </c>
      <c r="C47" s="370"/>
      <c r="D47" s="9"/>
      <c r="E47" s="363" t="s">
        <v>90</v>
      </c>
      <c r="F47" s="374"/>
      <c r="G47" s="38"/>
      <c r="T47" s="2" t="s">
        <v>76</v>
      </c>
      <c r="U47" s="2"/>
    </row>
    <row r="48" spans="2:27">
      <c r="B48" s="371"/>
      <c r="C48" s="372"/>
      <c r="D48" s="9"/>
      <c r="E48" s="364"/>
      <c r="F48" s="377"/>
      <c r="G48" s="38"/>
      <c r="T48" s="2" t="s">
        <v>115</v>
      </c>
      <c r="U48" s="2"/>
    </row>
    <row r="49" spans="2:27">
      <c r="B49" s="258"/>
      <c r="C49" s="259"/>
      <c r="D49" s="9"/>
      <c r="E49" s="381"/>
      <c r="F49" s="382"/>
      <c r="G49" s="39"/>
    </row>
    <row r="50" spans="2:27">
      <c r="B50" s="258"/>
      <c r="C50" s="259"/>
      <c r="D50" s="9"/>
      <c r="E50" s="381"/>
      <c r="F50" s="382"/>
      <c r="G50" s="24"/>
      <c r="T50" s="2" t="s">
        <v>88</v>
      </c>
      <c r="U50" s="2"/>
    </row>
    <row r="51" spans="2:27">
      <c r="B51" s="258"/>
      <c r="C51" s="259"/>
      <c r="D51" s="9"/>
      <c r="E51" s="381"/>
      <c r="F51" s="382"/>
      <c r="G51" s="24"/>
    </row>
    <row r="52" spans="2:27">
      <c r="B52" s="258"/>
      <c r="C52" s="259"/>
      <c r="D52" s="9"/>
      <c r="E52" s="381"/>
      <c r="F52" s="382"/>
      <c r="G52" s="24"/>
      <c r="J52"/>
      <c r="X52" s="26"/>
      <c r="Y52" s="26"/>
      <c r="Z52" s="26"/>
      <c r="AA52" s="26"/>
    </row>
    <row r="53" spans="2:27">
      <c r="B53" s="258"/>
      <c r="C53" s="259"/>
      <c r="D53" s="9"/>
      <c r="E53" s="381"/>
      <c r="F53" s="382"/>
      <c r="G53" s="24"/>
    </row>
    <row r="54" spans="2:27">
      <c r="B54" s="258"/>
      <c r="C54" s="259"/>
      <c r="D54" s="9"/>
      <c r="E54" s="383" t="s">
        <v>36</v>
      </c>
      <c r="F54" s="384"/>
      <c r="G54" s="24"/>
    </row>
    <row r="55" spans="2:27">
      <c r="B55" s="260" t="s">
        <v>5</v>
      </c>
      <c r="C55" s="261"/>
      <c r="D55" s="9"/>
      <c r="E55" s="6" t="s">
        <v>5</v>
      </c>
      <c r="F55" s="120"/>
      <c r="G55" s="24"/>
    </row>
    <row r="57" spans="2:27">
      <c r="B57" s="46" t="str">
        <f>'Summary Pg 1'!B56</f>
        <v>0-14/10/02-212-4</v>
      </c>
      <c r="M57" s="220" t="s">
        <v>176</v>
      </c>
      <c r="Z57" s="219" t="s">
        <v>175</v>
      </c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sqref="F55" name="Date 2"/>
    <protectedRange sqref="X4:AA4" name="C or M"/>
    <protectedRange sqref="R20:V37 G11:N15 K20:N37 AA11:AA37 Z11:Z18 Z20:Z37 X20:X37 P20:P37 P11:P15 P17:P18 X11:X15 X17:X18 K17:N18 B11:F37 G17:J37 R11:V15 R17:V18" name="Particular details"/>
    <protectedRange sqref="C55" name="Date 1"/>
  </protectedRanges>
  <customSheetViews>
    <customSheetView guid="{6296F3CF-8C9F-4D0F-BD93-CF6935E6E863}" scale="70" fitToPage="1" topLeftCell="A9">
      <selection activeCell="T45" sqref="T45"/>
      <pageMargins left="0.4" right="0.4" top="0.4" bottom="0.4" header="0.3" footer="0.3"/>
      <pageSetup paperSize="9" scale="40" orientation="landscape" r:id="rId1"/>
      <headerFooter>
        <oddHeader>&amp;C&amp;"-,Bold"&amp;36&amp;K00-046GST RECEIPT CLAIMS</oddHeader>
      </headerFooter>
    </customSheetView>
  </customSheetViews>
  <mergeCells count="68">
    <mergeCell ref="E47:F48"/>
    <mergeCell ref="E49:F53"/>
    <mergeCell ref="E54:F54"/>
    <mergeCell ref="E36:F36"/>
    <mergeCell ref="AA8:AA9"/>
    <mergeCell ref="S8:S9"/>
    <mergeCell ref="W8:W9"/>
    <mergeCell ref="Y8:Y9"/>
    <mergeCell ref="Z8:Z9"/>
    <mergeCell ref="U8:U9"/>
    <mergeCell ref="E31:F31"/>
    <mergeCell ref="E23:F23"/>
    <mergeCell ref="E24:F24"/>
    <mergeCell ref="E25:F25"/>
    <mergeCell ref="E26:F26"/>
    <mergeCell ref="E27:F27"/>
    <mergeCell ref="E28:F28"/>
    <mergeCell ref="E29:F29"/>
    <mergeCell ref="E30:F30"/>
    <mergeCell ref="B7:B10"/>
    <mergeCell ref="C7:C9"/>
    <mergeCell ref="D7:D9"/>
    <mergeCell ref="C10:D10"/>
    <mergeCell ref="E14:F14"/>
    <mergeCell ref="E22:F22"/>
    <mergeCell ref="B47:C48"/>
    <mergeCell ref="T8:T9"/>
    <mergeCell ref="V8:V9"/>
    <mergeCell ref="E15:F15"/>
    <mergeCell ref="E16:F16"/>
    <mergeCell ref="E17:F17"/>
    <mergeCell ref="E18:F18"/>
    <mergeCell ref="E19:F19"/>
    <mergeCell ref="E20:F20"/>
    <mergeCell ref="E21:F21"/>
    <mergeCell ref="E7:F10"/>
    <mergeCell ref="E32:F32"/>
    <mergeCell ref="E33:F33"/>
    <mergeCell ref="E34:F34"/>
    <mergeCell ref="E35:F35"/>
    <mergeCell ref="G9:G10"/>
    <mergeCell ref="E2:G2"/>
    <mergeCell ref="X8:X9"/>
    <mergeCell ref="E11:F11"/>
    <mergeCell ref="E12:F12"/>
    <mergeCell ref="E13:F13"/>
    <mergeCell ref="V5:X5"/>
    <mergeCell ref="R8:R9"/>
    <mergeCell ref="J6:X6"/>
    <mergeCell ref="H7:I8"/>
    <mergeCell ref="H9:H10"/>
    <mergeCell ref="I9:I10"/>
    <mergeCell ref="N8:N9"/>
    <mergeCell ref="K8:K9"/>
    <mergeCell ref="J8:J9"/>
    <mergeCell ref="P8:P9"/>
    <mergeCell ref="G7:G8"/>
    <mergeCell ref="Q8:Q9"/>
    <mergeCell ref="K7:L7"/>
    <mergeCell ref="M7:O7"/>
    <mergeCell ref="P7:Q7"/>
    <mergeCell ref="L8:L9"/>
    <mergeCell ref="O8:O9"/>
    <mergeCell ref="R7:S7"/>
    <mergeCell ref="T7:U7"/>
    <mergeCell ref="V7:W7"/>
    <mergeCell ref="X7:Y7"/>
    <mergeCell ref="Z7:AA7"/>
  </mergeCells>
  <hyperlinks>
    <hyperlink ref="J45" location="'Summary Pg 1'!L12" display="'Summary Pg 1'!L12"/>
    <hyperlink ref="K45" location="'Summary Pg 1'!L13" display="'Summary Pg 1'!L13"/>
    <hyperlink ref="N45" location="'Summary Pg 1'!L14" display="'Summary Pg 1'!L14"/>
    <hyperlink ref="L45" location="'Summary Pg 1'!L13" display="'Summary Pg 1'!L13"/>
    <hyperlink ref="O45:AA45" location="'Summary Pg 1'!L14" display="'Summary Pg 1'!L14"/>
  </hyperlinks>
  <pageMargins left="0.4" right="0.4" top="0.4" bottom="0.4" header="0.3" footer="0.3"/>
  <pageSetup paperSize="9" scale="40" orientation="landscape" r:id="rId2"/>
  <headerFooter>
    <oddHeader>&amp;C&amp;"-,Bold"&amp;36&amp;K00-046GST RECEIPT CLAIMS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S49"/>
  <sheetViews>
    <sheetView topLeftCell="A4" zoomScale="70" zoomScaleNormal="70" workbookViewId="0">
      <selection activeCell="B12" sqref="B12:S12"/>
    </sheetView>
  </sheetViews>
  <sheetFormatPr defaultRowHeight="15"/>
  <cols>
    <col min="1" max="1" width="4.28515625" customWidth="1"/>
    <col min="2" max="2" width="16.7109375" customWidth="1"/>
    <col min="3" max="3" width="17.140625" customWidth="1"/>
    <col min="4" max="4" width="15.5703125" customWidth="1"/>
    <col min="5" max="5" width="15.85546875" customWidth="1"/>
    <col min="6" max="6" width="22.7109375" customWidth="1"/>
    <col min="7" max="7" width="20.28515625" customWidth="1"/>
    <col min="8" max="8" width="13.28515625" customWidth="1"/>
    <col min="9" max="9" width="11.85546875" customWidth="1"/>
    <col min="10" max="10" width="14.140625" customWidth="1"/>
    <col min="11" max="11" width="13.5703125" customWidth="1"/>
    <col min="12" max="12" width="7.140625" customWidth="1"/>
    <col min="13" max="13" width="12.85546875" customWidth="1"/>
    <col min="14" max="14" width="14.140625" customWidth="1"/>
    <col min="15" max="15" width="14" customWidth="1"/>
    <col min="16" max="17" width="14.85546875" customWidth="1"/>
    <col min="18" max="18" width="14.140625" customWidth="1"/>
    <col min="19" max="19" width="16.5703125" customWidth="1"/>
  </cols>
  <sheetData>
    <row r="1" spans="2:19">
      <c r="J1" s="17"/>
    </row>
    <row r="2" spans="2:19" ht="37.5" customHeight="1">
      <c r="E2" s="352" t="str">
        <f>'pg 2(GST)'!E2:G2</f>
        <v xml:space="preserve">STAFF TRAVELLING CLAIM FOR THE MONTH OF </v>
      </c>
      <c r="F2" s="352"/>
      <c r="G2" s="353"/>
      <c r="H2" s="76">
        <f>+'Summary Pg 1'!H2</f>
        <v>42156</v>
      </c>
      <c r="J2" s="17"/>
      <c r="S2" s="35"/>
    </row>
    <row r="3" spans="2:19" ht="15.75">
      <c r="F3" s="14"/>
      <c r="G3" s="14"/>
      <c r="H3" s="69"/>
      <c r="I3" s="14"/>
      <c r="J3" s="17"/>
      <c r="S3" s="35"/>
    </row>
    <row r="4" spans="2:19">
      <c r="E4" s="11" t="s">
        <v>99</v>
      </c>
      <c r="F4" s="182">
        <f>+'Summary Pg 1'!E4</f>
        <v>0</v>
      </c>
      <c r="G4" s="183"/>
      <c r="H4" s="183"/>
      <c r="I4" s="184"/>
      <c r="J4" s="17"/>
      <c r="K4" s="65" t="s">
        <v>94</v>
      </c>
      <c r="L4" s="54">
        <f>'Summary Pg 1'!O4</f>
        <v>0</v>
      </c>
      <c r="M4" s="73"/>
      <c r="Q4" s="1"/>
      <c r="R4" s="1"/>
      <c r="S4" s="1"/>
    </row>
    <row r="5" spans="2:19">
      <c r="E5" s="11" t="s">
        <v>110</v>
      </c>
      <c r="F5" s="61">
        <f>+'Summary Pg 1'!E5</f>
        <v>0</v>
      </c>
      <c r="G5" s="71" t="s">
        <v>93</v>
      </c>
      <c r="H5" s="59">
        <f>+'Summary Pg 1'!I5</f>
        <v>0</v>
      </c>
      <c r="I5" s="60"/>
      <c r="J5" s="72"/>
      <c r="K5" s="63" t="s">
        <v>95</v>
      </c>
      <c r="L5" s="156">
        <f>'Summary Pg 1'!O5</f>
        <v>0</v>
      </c>
      <c r="M5" s="73"/>
      <c r="P5" s="3" t="s">
        <v>37</v>
      </c>
      <c r="Q5" s="49">
        <f>+'Summary Pg 1'!U4</f>
        <v>0</v>
      </c>
      <c r="R5" s="29"/>
      <c r="S5" s="29"/>
    </row>
    <row r="6" spans="2:19">
      <c r="G6" s="14"/>
      <c r="J6" s="359"/>
      <c r="K6" s="359"/>
      <c r="L6" s="359"/>
      <c r="M6" s="359"/>
      <c r="N6" s="359"/>
      <c r="O6" s="359"/>
      <c r="P6" s="359"/>
      <c r="Q6" s="359"/>
      <c r="R6" s="359"/>
      <c r="S6" s="359"/>
    </row>
    <row r="7" spans="2:19" ht="15" customHeight="1">
      <c r="B7" s="380" t="s">
        <v>38</v>
      </c>
      <c r="C7" s="336" t="s">
        <v>39</v>
      </c>
      <c r="D7" s="336" t="s">
        <v>40</v>
      </c>
      <c r="E7" s="363" t="s">
        <v>41</v>
      </c>
      <c r="F7" s="374"/>
      <c r="G7" s="336" t="s">
        <v>42</v>
      </c>
      <c r="H7" s="342" t="s">
        <v>44</v>
      </c>
      <c r="I7" s="344"/>
      <c r="J7" s="18" t="s">
        <v>120</v>
      </c>
      <c r="K7" s="18" t="s">
        <v>120</v>
      </c>
      <c r="L7" s="342" t="s">
        <v>121</v>
      </c>
      <c r="M7" s="343"/>
      <c r="N7" s="18" t="s">
        <v>127</v>
      </c>
      <c r="O7" s="8" t="s">
        <v>124</v>
      </c>
      <c r="P7" s="18" t="s">
        <v>119</v>
      </c>
      <c r="Q7" s="18" t="s">
        <v>119</v>
      </c>
      <c r="R7" s="18" t="s">
        <v>128</v>
      </c>
      <c r="S7" s="8" t="s">
        <v>124</v>
      </c>
    </row>
    <row r="8" spans="2:19">
      <c r="B8" s="380"/>
      <c r="C8" s="354"/>
      <c r="D8" s="354"/>
      <c r="E8" s="375"/>
      <c r="F8" s="376"/>
      <c r="G8" s="354"/>
      <c r="H8" s="361"/>
      <c r="I8" s="362"/>
      <c r="J8" s="385" t="s">
        <v>55</v>
      </c>
      <c r="K8" s="336" t="s">
        <v>56</v>
      </c>
      <c r="L8" s="43" t="s">
        <v>48</v>
      </c>
      <c r="M8" s="336" t="s">
        <v>57</v>
      </c>
      <c r="N8" s="336" t="s">
        <v>111</v>
      </c>
      <c r="O8" s="358" t="s">
        <v>58</v>
      </c>
      <c r="P8" s="336" t="s">
        <v>59</v>
      </c>
      <c r="Q8" s="358" t="s">
        <v>60</v>
      </c>
      <c r="R8" s="336" t="s">
        <v>61</v>
      </c>
      <c r="S8" s="376" t="s">
        <v>62</v>
      </c>
    </row>
    <row r="9" spans="2:19" ht="34.5" customHeight="1">
      <c r="B9" s="380"/>
      <c r="C9" s="354"/>
      <c r="D9" s="354"/>
      <c r="E9" s="375"/>
      <c r="F9" s="376"/>
      <c r="G9" s="354" t="s">
        <v>43</v>
      </c>
      <c r="H9" s="363" t="s">
        <v>45</v>
      </c>
      <c r="I9" s="336" t="s">
        <v>46</v>
      </c>
      <c r="J9" s="386"/>
      <c r="K9" s="354"/>
      <c r="L9" s="43" t="s">
        <v>63</v>
      </c>
      <c r="M9" s="354"/>
      <c r="N9" s="354"/>
      <c r="O9" s="358"/>
      <c r="P9" s="354"/>
      <c r="Q9" s="358"/>
      <c r="R9" s="354"/>
      <c r="S9" s="376"/>
    </row>
    <row r="10" spans="2:19">
      <c r="B10" s="380"/>
      <c r="C10" s="364" t="s">
        <v>64</v>
      </c>
      <c r="D10" s="377"/>
      <c r="E10" s="364"/>
      <c r="F10" s="377"/>
      <c r="G10" s="337"/>
      <c r="H10" s="364"/>
      <c r="I10" s="337"/>
      <c r="J10" s="19" t="s">
        <v>47</v>
      </c>
      <c r="K10" s="16" t="s">
        <v>0</v>
      </c>
      <c r="L10" s="44" t="s">
        <v>49</v>
      </c>
      <c r="M10" s="16" t="s">
        <v>0</v>
      </c>
      <c r="N10" s="16" t="s">
        <v>0</v>
      </c>
      <c r="O10" s="44" t="s">
        <v>0</v>
      </c>
      <c r="P10" s="16" t="s">
        <v>0</v>
      </c>
      <c r="Q10" s="44" t="s">
        <v>0</v>
      </c>
      <c r="R10" s="16" t="s">
        <v>0</v>
      </c>
      <c r="S10" s="42" t="s">
        <v>0</v>
      </c>
    </row>
    <row r="11" spans="2:19">
      <c r="B11" s="271"/>
      <c r="C11" s="265"/>
      <c r="D11" s="265"/>
      <c r="E11" s="355"/>
      <c r="F11" s="356"/>
      <c r="G11" s="272"/>
      <c r="H11" s="265"/>
      <c r="I11" s="265"/>
      <c r="J11" s="266"/>
      <c r="K11" s="266"/>
      <c r="L11" s="270"/>
      <c r="M11" s="266"/>
      <c r="N11" s="266"/>
      <c r="O11" s="266"/>
      <c r="P11" s="266"/>
      <c r="Q11" s="266"/>
      <c r="R11" s="266"/>
      <c r="S11" s="266"/>
    </row>
    <row r="12" spans="2:19">
      <c r="B12" s="262"/>
      <c r="C12" s="263"/>
      <c r="D12" s="263"/>
      <c r="E12" s="355"/>
      <c r="F12" s="356"/>
      <c r="G12" s="272"/>
      <c r="H12" s="265"/>
      <c r="I12" s="265"/>
      <c r="J12" s="266"/>
      <c r="K12" s="266"/>
      <c r="L12" s="270"/>
      <c r="M12" s="266"/>
      <c r="N12" s="266"/>
      <c r="O12" s="266"/>
      <c r="P12" s="266"/>
      <c r="Q12" s="266"/>
      <c r="R12" s="266"/>
      <c r="S12" s="266"/>
    </row>
    <row r="13" spans="2:19">
      <c r="B13" s="271"/>
      <c r="C13" s="265"/>
      <c r="D13" s="265"/>
      <c r="E13" s="355"/>
      <c r="F13" s="356"/>
      <c r="G13" s="272"/>
      <c r="H13" s="265"/>
      <c r="I13" s="265"/>
      <c r="J13" s="266"/>
      <c r="K13" s="266"/>
      <c r="L13" s="270"/>
      <c r="M13" s="266"/>
      <c r="N13" s="266"/>
      <c r="O13" s="266"/>
      <c r="P13" s="266"/>
      <c r="Q13" s="266"/>
      <c r="R13" s="266"/>
      <c r="S13" s="266"/>
    </row>
    <row r="14" spans="2:19">
      <c r="B14" s="271"/>
      <c r="C14" s="265"/>
      <c r="D14" s="265"/>
      <c r="E14" s="355"/>
      <c r="F14" s="356"/>
      <c r="G14" s="272"/>
      <c r="H14" s="265"/>
      <c r="I14" s="265"/>
      <c r="J14" s="266"/>
      <c r="K14" s="266"/>
      <c r="L14" s="270"/>
      <c r="M14" s="266"/>
      <c r="N14" s="266"/>
      <c r="O14" s="266"/>
      <c r="P14" s="266"/>
      <c r="Q14" s="266"/>
      <c r="R14" s="266"/>
      <c r="S14" s="266"/>
    </row>
    <row r="15" spans="2:19">
      <c r="B15" s="271"/>
      <c r="C15" s="265"/>
      <c r="D15" s="265"/>
      <c r="E15" s="355"/>
      <c r="F15" s="356"/>
      <c r="G15" s="272"/>
      <c r="H15" s="265"/>
      <c r="I15" s="265"/>
      <c r="J15" s="266"/>
      <c r="K15" s="266"/>
      <c r="L15" s="270"/>
      <c r="M15" s="266"/>
      <c r="N15" s="266"/>
      <c r="O15" s="266"/>
      <c r="P15" s="266"/>
      <c r="Q15" s="266"/>
      <c r="R15" s="266"/>
      <c r="S15" s="266"/>
    </row>
    <row r="16" spans="2:19">
      <c r="B16" s="271"/>
      <c r="C16" s="265"/>
      <c r="D16" s="265"/>
      <c r="E16" s="355"/>
      <c r="F16" s="356"/>
      <c r="G16" s="272"/>
      <c r="H16" s="265"/>
      <c r="I16" s="265"/>
      <c r="J16" s="266"/>
      <c r="K16" s="266"/>
      <c r="L16" s="270"/>
      <c r="M16" s="266"/>
      <c r="N16" s="266"/>
      <c r="O16" s="266"/>
      <c r="P16" s="266"/>
      <c r="Q16" s="266"/>
      <c r="R16" s="266"/>
      <c r="S16" s="266"/>
    </row>
    <row r="17" spans="2:19">
      <c r="B17" s="271"/>
      <c r="C17" s="265"/>
      <c r="D17" s="265"/>
      <c r="E17" s="355"/>
      <c r="F17" s="356"/>
      <c r="G17" s="272"/>
      <c r="H17" s="265"/>
      <c r="I17" s="265"/>
      <c r="J17" s="266"/>
      <c r="K17" s="266"/>
      <c r="L17" s="270"/>
      <c r="M17" s="266"/>
      <c r="N17" s="266"/>
      <c r="O17" s="266"/>
      <c r="P17" s="266"/>
      <c r="Q17" s="266"/>
      <c r="R17" s="266"/>
      <c r="S17" s="266"/>
    </row>
    <row r="18" spans="2:19">
      <c r="B18" s="271"/>
      <c r="C18" s="265"/>
      <c r="D18" s="265"/>
      <c r="E18" s="355"/>
      <c r="F18" s="356"/>
      <c r="G18" s="272"/>
      <c r="H18" s="265"/>
      <c r="I18" s="265"/>
      <c r="J18" s="266"/>
      <c r="K18" s="266"/>
      <c r="L18" s="270"/>
      <c r="M18" s="266"/>
      <c r="N18" s="266"/>
      <c r="O18" s="266"/>
      <c r="P18" s="266"/>
      <c r="Q18" s="266"/>
      <c r="R18" s="266"/>
      <c r="S18" s="266"/>
    </row>
    <row r="19" spans="2:19">
      <c r="B19" s="271"/>
      <c r="C19" s="265"/>
      <c r="D19" s="265"/>
      <c r="E19" s="355"/>
      <c r="F19" s="356"/>
      <c r="G19" s="272"/>
      <c r="H19" s="265"/>
      <c r="I19" s="265"/>
      <c r="J19" s="266"/>
      <c r="K19" s="266"/>
      <c r="L19" s="270"/>
      <c r="M19" s="266"/>
      <c r="N19" s="266"/>
      <c r="O19" s="266"/>
      <c r="P19" s="266"/>
      <c r="Q19" s="266"/>
      <c r="R19" s="266"/>
      <c r="S19" s="266"/>
    </row>
    <row r="20" spans="2:19">
      <c r="B20" s="271"/>
      <c r="C20" s="265"/>
      <c r="D20" s="265"/>
      <c r="E20" s="355"/>
      <c r="F20" s="356"/>
      <c r="G20" s="272"/>
      <c r="H20" s="265"/>
      <c r="I20" s="265"/>
      <c r="J20" s="266"/>
      <c r="K20" s="266"/>
      <c r="L20" s="270"/>
      <c r="M20" s="266"/>
      <c r="N20" s="266"/>
      <c r="O20" s="266"/>
      <c r="P20" s="266"/>
      <c r="Q20" s="266"/>
      <c r="R20" s="266"/>
      <c r="S20" s="266"/>
    </row>
    <row r="21" spans="2:19">
      <c r="B21" s="271"/>
      <c r="C21" s="265"/>
      <c r="D21" s="265"/>
      <c r="E21" s="355"/>
      <c r="F21" s="356"/>
      <c r="G21" s="272"/>
      <c r="H21" s="265"/>
      <c r="I21" s="265"/>
      <c r="J21" s="266"/>
      <c r="K21" s="266"/>
      <c r="L21" s="270"/>
      <c r="M21" s="266"/>
      <c r="N21" s="266"/>
      <c r="O21" s="266"/>
      <c r="P21" s="266"/>
      <c r="Q21" s="266"/>
      <c r="R21" s="266"/>
      <c r="S21" s="266"/>
    </row>
    <row r="22" spans="2:19">
      <c r="B22" s="271"/>
      <c r="C22" s="265"/>
      <c r="D22" s="265"/>
      <c r="E22" s="355"/>
      <c r="F22" s="356"/>
      <c r="G22" s="272"/>
      <c r="H22" s="265"/>
      <c r="I22" s="265"/>
      <c r="J22" s="266"/>
      <c r="K22" s="266"/>
      <c r="L22" s="270"/>
      <c r="M22" s="266"/>
      <c r="N22" s="266"/>
      <c r="O22" s="266"/>
      <c r="P22" s="266"/>
      <c r="Q22" s="266"/>
      <c r="R22" s="266"/>
      <c r="S22" s="266"/>
    </row>
    <row r="23" spans="2:19">
      <c r="B23" s="271"/>
      <c r="C23" s="265"/>
      <c r="D23" s="265"/>
      <c r="E23" s="355"/>
      <c r="F23" s="356"/>
      <c r="G23" s="272"/>
      <c r="H23" s="265"/>
      <c r="I23" s="265"/>
      <c r="J23" s="266"/>
      <c r="K23" s="266"/>
      <c r="L23" s="270"/>
      <c r="M23" s="266"/>
      <c r="N23" s="266"/>
      <c r="O23" s="266"/>
      <c r="P23" s="266"/>
      <c r="Q23" s="266"/>
      <c r="R23" s="266"/>
      <c r="S23" s="266"/>
    </row>
    <row r="24" spans="2:19">
      <c r="B24" s="271"/>
      <c r="C24" s="265"/>
      <c r="D24" s="265"/>
      <c r="E24" s="355"/>
      <c r="F24" s="356"/>
      <c r="G24" s="272"/>
      <c r="H24" s="265"/>
      <c r="I24" s="265"/>
      <c r="J24" s="266"/>
      <c r="K24" s="266"/>
      <c r="L24" s="270"/>
      <c r="M24" s="266"/>
      <c r="N24" s="266"/>
      <c r="O24" s="266"/>
      <c r="P24" s="266"/>
      <c r="Q24" s="266"/>
      <c r="R24" s="266"/>
      <c r="S24" s="266"/>
    </row>
    <row r="25" spans="2:19">
      <c r="B25" s="271"/>
      <c r="C25" s="265"/>
      <c r="D25" s="265"/>
      <c r="E25" s="355"/>
      <c r="F25" s="356"/>
      <c r="G25" s="272"/>
      <c r="H25" s="265"/>
      <c r="I25" s="265"/>
      <c r="J25" s="266"/>
      <c r="K25" s="266"/>
      <c r="L25" s="270"/>
      <c r="M25" s="266"/>
      <c r="N25" s="266"/>
      <c r="O25" s="266"/>
      <c r="P25" s="266"/>
      <c r="Q25" s="266"/>
      <c r="R25" s="266"/>
      <c r="S25" s="266"/>
    </row>
    <row r="26" spans="2:19">
      <c r="B26" s="271"/>
      <c r="C26" s="265"/>
      <c r="D26" s="265"/>
      <c r="E26" s="355"/>
      <c r="F26" s="356"/>
      <c r="G26" s="272"/>
      <c r="H26" s="265"/>
      <c r="I26" s="265"/>
      <c r="J26" s="266"/>
      <c r="K26" s="266"/>
      <c r="L26" s="270"/>
      <c r="M26" s="266"/>
      <c r="N26" s="266"/>
      <c r="O26" s="266"/>
      <c r="P26" s="266"/>
      <c r="Q26" s="266"/>
      <c r="R26" s="266"/>
      <c r="S26" s="266"/>
    </row>
    <row r="27" spans="2:19">
      <c r="B27" s="271"/>
      <c r="C27" s="265"/>
      <c r="D27" s="265"/>
      <c r="E27" s="355"/>
      <c r="F27" s="356"/>
      <c r="G27" s="272"/>
      <c r="H27" s="265"/>
      <c r="I27" s="265"/>
      <c r="J27" s="266"/>
      <c r="K27" s="266"/>
      <c r="L27" s="270"/>
      <c r="M27" s="266"/>
      <c r="N27" s="266"/>
      <c r="O27" s="266"/>
      <c r="P27" s="266"/>
      <c r="Q27" s="266"/>
      <c r="R27" s="266"/>
      <c r="S27" s="266"/>
    </row>
    <row r="28" spans="2:19">
      <c r="B28" s="271"/>
      <c r="C28" s="265"/>
      <c r="D28" s="265"/>
      <c r="E28" s="355"/>
      <c r="F28" s="356"/>
      <c r="G28" s="272"/>
      <c r="H28" s="265"/>
      <c r="I28" s="265"/>
      <c r="J28" s="266"/>
      <c r="K28" s="266"/>
      <c r="L28" s="270"/>
      <c r="M28" s="266"/>
      <c r="N28" s="266"/>
      <c r="O28" s="266"/>
      <c r="P28" s="266"/>
      <c r="Q28" s="266"/>
      <c r="R28" s="266"/>
      <c r="S28" s="266"/>
    </row>
    <row r="29" spans="2:19">
      <c r="B29" s="271"/>
      <c r="C29" s="265"/>
      <c r="D29" s="265"/>
      <c r="E29" s="378"/>
      <c r="F29" s="379"/>
      <c r="G29" s="272"/>
      <c r="H29" s="265"/>
      <c r="I29" s="265"/>
      <c r="J29" s="266"/>
      <c r="K29" s="266"/>
      <c r="L29" s="270"/>
      <c r="M29" s="266"/>
      <c r="N29" s="266"/>
      <c r="O29" s="266"/>
      <c r="P29" s="266"/>
      <c r="Q29" s="266"/>
      <c r="R29" s="266"/>
      <c r="S29" s="266"/>
    </row>
    <row r="30" spans="2:19">
      <c r="B30" s="271"/>
      <c r="C30" s="265"/>
      <c r="D30" s="265"/>
      <c r="E30" s="355"/>
      <c r="F30" s="356"/>
      <c r="G30" s="272"/>
      <c r="H30" s="265"/>
      <c r="I30" s="265"/>
      <c r="J30" s="266"/>
      <c r="K30" s="266"/>
      <c r="L30" s="270"/>
      <c r="M30" s="266"/>
      <c r="N30" s="266"/>
      <c r="O30" s="266"/>
      <c r="P30" s="266"/>
      <c r="Q30" s="266"/>
      <c r="R30" s="266"/>
      <c r="S30" s="266"/>
    </row>
    <row r="31" spans="2:19">
      <c r="B31" s="271"/>
      <c r="C31" s="265"/>
      <c r="D31" s="265"/>
      <c r="E31" s="355"/>
      <c r="F31" s="356"/>
      <c r="G31" s="272"/>
      <c r="H31" s="265"/>
      <c r="I31" s="265"/>
      <c r="J31" s="266"/>
      <c r="K31" s="266"/>
      <c r="L31" s="270"/>
      <c r="M31" s="266"/>
      <c r="N31" s="266"/>
      <c r="O31" s="266"/>
      <c r="P31" s="266"/>
      <c r="Q31" s="266"/>
      <c r="R31" s="266"/>
      <c r="S31" s="266"/>
    </row>
    <row r="32" spans="2:19">
      <c r="B32" s="271"/>
      <c r="C32" s="265"/>
      <c r="D32" s="265"/>
      <c r="E32" s="355"/>
      <c r="F32" s="356"/>
      <c r="G32" s="272"/>
      <c r="H32" s="265"/>
      <c r="I32" s="265"/>
      <c r="J32" s="266"/>
      <c r="K32" s="266"/>
      <c r="L32" s="270"/>
      <c r="M32" s="266"/>
      <c r="N32" s="266"/>
      <c r="O32" s="266"/>
      <c r="P32" s="266"/>
      <c r="Q32" s="266"/>
      <c r="R32" s="266"/>
      <c r="S32" s="266"/>
    </row>
    <row r="33" spans="2:19">
      <c r="B33" s="271"/>
      <c r="C33" s="265"/>
      <c r="D33" s="265"/>
      <c r="E33" s="355"/>
      <c r="F33" s="356"/>
      <c r="G33" s="272"/>
      <c r="H33" s="265"/>
      <c r="I33" s="265"/>
      <c r="J33" s="266"/>
      <c r="K33" s="266"/>
      <c r="L33" s="270"/>
      <c r="M33" s="266"/>
      <c r="N33" s="266"/>
      <c r="O33" s="266"/>
      <c r="P33" s="266"/>
      <c r="Q33" s="266"/>
      <c r="R33" s="266"/>
      <c r="S33" s="266"/>
    </row>
    <row r="34" spans="2:19">
      <c r="B34" s="271"/>
      <c r="C34" s="265"/>
      <c r="D34" s="265"/>
      <c r="E34" s="355"/>
      <c r="F34" s="356"/>
      <c r="G34" s="272"/>
      <c r="H34" s="265"/>
      <c r="I34" s="265"/>
      <c r="J34" s="266"/>
      <c r="K34" s="266"/>
      <c r="L34" s="270"/>
      <c r="M34" s="266"/>
      <c r="N34" s="266"/>
      <c r="O34" s="266"/>
      <c r="P34" s="266"/>
      <c r="Q34" s="266"/>
      <c r="R34" s="266"/>
      <c r="S34" s="266"/>
    </row>
    <row r="35" spans="2:19">
      <c r="B35" s="271"/>
      <c r="C35" s="265"/>
      <c r="D35" s="265"/>
      <c r="E35" s="355"/>
      <c r="F35" s="356"/>
      <c r="G35" s="272"/>
      <c r="H35" s="265"/>
      <c r="I35" s="265"/>
      <c r="J35" s="266"/>
      <c r="K35" s="266"/>
      <c r="L35" s="270"/>
      <c r="M35" s="266"/>
      <c r="N35" s="266"/>
      <c r="O35" s="266"/>
      <c r="P35" s="266"/>
      <c r="Q35" s="266"/>
      <c r="R35" s="266"/>
      <c r="S35" s="266"/>
    </row>
    <row r="36" spans="2:19">
      <c r="B36" s="271"/>
      <c r="C36" s="265"/>
      <c r="D36" s="265"/>
      <c r="E36" s="355"/>
      <c r="F36" s="356"/>
      <c r="G36" s="272"/>
      <c r="H36" s="265"/>
      <c r="I36" s="265"/>
      <c r="J36" s="266"/>
      <c r="K36" s="266"/>
      <c r="L36" s="270"/>
      <c r="M36" s="266"/>
      <c r="N36" s="266"/>
      <c r="O36" s="266"/>
      <c r="P36" s="266"/>
      <c r="Q36" s="266"/>
      <c r="R36" s="266"/>
      <c r="S36" s="266"/>
    </row>
    <row r="37" spans="2:19">
      <c r="B37" s="50" t="s">
        <v>75</v>
      </c>
      <c r="C37" s="51"/>
      <c r="D37" s="114"/>
      <c r="E37" s="114"/>
      <c r="F37" s="114"/>
      <c r="G37" s="115"/>
      <c r="H37" s="115"/>
      <c r="I37" s="116"/>
      <c r="J37" s="172">
        <f>SUM(J11:J36)</f>
        <v>0</v>
      </c>
      <c r="K37" s="172">
        <f>SUM(K11:K36)</f>
        <v>0</v>
      </c>
      <c r="L37" s="173"/>
      <c r="M37" s="172">
        <f t="shared" ref="M37:S37" si="0">SUM(M11:M36)</f>
        <v>0</v>
      </c>
      <c r="N37" s="172">
        <f t="shared" si="0"/>
        <v>0</v>
      </c>
      <c r="O37" s="172">
        <f t="shared" si="0"/>
        <v>0</v>
      </c>
      <c r="P37" s="172">
        <f t="shared" si="0"/>
        <v>0</v>
      </c>
      <c r="Q37" s="172">
        <f t="shared" si="0"/>
        <v>0</v>
      </c>
      <c r="R37" s="172">
        <f t="shared" si="0"/>
        <v>0</v>
      </c>
      <c r="S37" s="172">
        <f t="shared" si="0"/>
        <v>0</v>
      </c>
    </row>
    <row r="38" spans="2:19" s="53" customFormat="1">
      <c r="B38" s="2" t="s">
        <v>109</v>
      </c>
      <c r="C38" s="32"/>
      <c r="D38" s="32"/>
      <c r="E38" s="32"/>
      <c r="F38" s="32"/>
      <c r="G38" s="66"/>
      <c r="H38" s="66"/>
      <c r="I38" s="66"/>
      <c r="J38" s="67"/>
      <c r="K38" s="67"/>
      <c r="L38" s="68"/>
      <c r="M38" s="67"/>
      <c r="N38" s="67"/>
      <c r="O38" s="67"/>
      <c r="P38" s="67"/>
      <c r="Q38" s="67"/>
      <c r="R38" s="67"/>
      <c r="S38" s="67"/>
    </row>
    <row r="39" spans="2:19">
      <c r="J39" s="17"/>
      <c r="S39" s="33"/>
    </row>
    <row r="40" spans="2:19" ht="15" customHeight="1">
      <c r="B40" s="369" t="s">
        <v>32</v>
      </c>
      <c r="C40" s="370"/>
      <c r="D40" s="9"/>
      <c r="E40" s="363" t="s">
        <v>90</v>
      </c>
      <c r="F40" s="374"/>
      <c r="J40" s="17"/>
      <c r="P40" s="2" t="s">
        <v>76</v>
      </c>
    </row>
    <row r="41" spans="2:19">
      <c r="B41" s="371"/>
      <c r="C41" s="372"/>
      <c r="D41" s="9"/>
      <c r="E41" s="364"/>
      <c r="F41" s="377"/>
      <c r="J41" s="17"/>
    </row>
    <row r="42" spans="2:19">
      <c r="B42" s="258"/>
      <c r="C42" s="259"/>
      <c r="D42" s="9"/>
      <c r="E42" s="5"/>
      <c r="F42" s="4"/>
      <c r="J42" s="17"/>
      <c r="P42" s="2" t="s">
        <v>115</v>
      </c>
    </row>
    <row r="43" spans="2:19">
      <c r="B43" s="258"/>
      <c r="C43" s="259"/>
      <c r="E43" s="10"/>
      <c r="F43" s="78"/>
    </row>
    <row r="44" spans="2:19">
      <c r="B44" s="258"/>
      <c r="C44" s="259"/>
      <c r="E44" s="10"/>
      <c r="F44" s="78"/>
      <c r="P44" s="2" t="s">
        <v>88</v>
      </c>
    </row>
    <row r="45" spans="2:19">
      <c r="B45" s="258"/>
      <c r="C45" s="259"/>
      <c r="E45" s="10"/>
      <c r="F45" s="78"/>
    </row>
    <row r="46" spans="2:19" ht="21.75" customHeight="1">
      <c r="B46" s="258"/>
      <c r="C46" s="259"/>
      <c r="E46" s="383" t="s">
        <v>36</v>
      </c>
      <c r="F46" s="384"/>
    </row>
    <row r="47" spans="2:19">
      <c r="B47" s="260" t="s">
        <v>5</v>
      </c>
      <c r="C47" s="273"/>
      <c r="E47" s="6" t="s">
        <v>5</v>
      </c>
      <c r="F47" s="213"/>
    </row>
    <row r="48" spans="2:19">
      <c r="E48" s="1"/>
      <c r="F48" s="79"/>
    </row>
    <row r="49" spans="2:19">
      <c r="B49" s="46" t="str">
        <f>'Summary Pg 1'!B56</f>
        <v>0-14/10/02-212-4</v>
      </c>
      <c r="J49" s="220" t="s">
        <v>177</v>
      </c>
      <c r="R49" s="219"/>
      <c r="S49" s="219" t="s">
        <v>175</v>
      </c>
    </row>
  </sheetData>
  <sheetProtection password="CC21" sheet="1" objects="1" scenarios="1" formatCells="0" formatColumns="0" formatRows="0" insertColumns="0" insertRows="0" insertHyperlinks="0" deleteColumns="0" deleteRows="0" sort="0" autoFilter="0" pivotTables="0"/>
  <protectedRanges>
    <protectedRange sqref="C47" name="Date 1"/>
    <protectedRange sqref="B11:S11 B13:S36 G12:S12" name="Details particulars"/>
    <protectedRange sqref="F48" name="Date 2_1"/>
    <protectedRange sqref="B12:F12" name="Particular details"/>
  </protectedRanges>
  <customSheetViews>
    <customSheetView guid="{6296F3CF-8C9F-4D0F-BD93-CF6935E6E863}" scale="70" showPageBreaks="1" fitToPage="1" topLeftCell="A10">
      <selection activeCell="E12" sqref="E12:F12"/>
      <pageMargins left="0.5" right="0.5" top="0.75" bottom="0.75" header="0.3" footer="0.3"/>
      <pageSetup paperSize="9" scale="49" orientation="landscape" r:id="rId1"/>
      <headerFooter>
        <oddHeader>&amp;C&amp;"-,Bold"&amp;36&amp;K00-045WITHOUT GST RECEIPT CLAIMS</oddHeader>
      </headerFooter>
    </customSheetView>
  </customSheetViews>
  <mergeCells count="51">
    <mergeCell ref="P8:P9"/>
    <mergeCell ref="E46:F46"/>
    <mergeCell ref="E7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B7:B10"/>
    <mergeCell ref="C7:C9"/>
    <mergeCell ref="D7:D9"/>
    <mergeCell ref="G7:G8"/>
    <mergeCell ref="H7:I8"/>
    <mergeCell ref="G9:G10"/>
    <mergeCell ref="C10:D10"/>
    <mergeCell ref="B40:C41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40:F41"/>
    <mergeCell ref="E2:G2"/>
    <mergeCell ref="Q8:Q9"/>
    <mergeCell ref="E24:F24"/>
    <mergeCell ref="E25:F25"/>
    <mergeCell ref="E26:F26"/>
    <mergeCell ref="H9:H10"/>
    <mergeCell ref="I9:I10"/>
    <mergeCell ref="O8:O9"/>
    <mergeCell ref="J6:S6"/>
    <mergeCell ref="L7:M7"/>
    <mergeCell ref="J8:J9"/>
    <mergeCell ref="K8:K9"/>
    <mergeCell ref="M8:M9"/>
    <mergeCell ref="N8:N9"/>
    <mergeCell ref="R8:R9"/>
    <mergeCell ref="S8:S9"/>
  </mergeCells>
  <pageMargins left="0.5" right="0.5" top="0.75" bottom="0.75" header="0.3" footer="0.3"/>
  <pageSetup paperSize="9" scale="49" orientation="landscape" r:id="rId2"/>
  <headerFooter>
    <oddHeader>&amp;C&amp;"-,Bold"&amp;36&amp;K00-045WITHOUT GST RECEIPT CLAIMS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T50"/>
  <sheetViews>
    <sheetView topLeftCell="A13" zoomScale="70" zoomScaleNormal="70" workbookViewId="0">
      <selection activeCell="I24" sqref="I24:J24"/>
    </sheetView>
  </sheetViews>
  <sheetFormatPr defaultRowHeight="15"/>
  <cols>
    <col min="1" max="1" width="3.5703125" customWidth="1"/>
    <col min="3" max="3" width="21.42578125" customWidth="1"/>
    <col min="4" max="4" width="16.28515625" customWidth="1"/>
    <col min="5" max="5" width="30.140625" customWidth="1"/>
    <col min="6" max="6" width="27.5703125" customWidth="1"/>
    <col min="7" max="7" width="27.5703125" hidden="1" customWidth="1"/>
    <col min="8" max="8" width="20" customWidth="1"/>
    <col min="9" max="9" width="11.7109375" customWidth="1"/>
    <col min="10" max="10" width="18.42578125" customWidth="1"/>
    <col min="11" max="11" width="12.5703125" customWidth="1"/>
    <col min="12" max="12" width="12.140625" customWidth="1"/>
    <col min="13" max="13" width="26.85546875" bestFit="1" customWidth="1"/>
    <col min="14" max="14" width="15.7109375" customWidth="1"/>
    <col min="15" max="15" width="14" customWidth="1"/>
    <col min="16" max="16" width="15.140625" customWidth="1"/>
    <col min="17" max="17" width="13.140625" customWidth="1"/>
    <col min="19" max="19" width="17.140625" customWidth="1"/>
  </cols>
  <sheetData>
    <row r="1" spans="2:20">
      <c r="M1" s="274" t="s">
        <v>187</v>
      </c>
    </row>
    <row r="2" spans="2:20" ht="15.75">
      <c r="K2" s="17"/>
      <c r="M2" s="274" t="s">
        <v>208</v>
      </c>
      <c r="N2" s="35"/>
      <c r="R2" s="35"/>
    </row>
    <row r="3" spans="2:20" ht="18.75">
      <c r="D3" s="53"/>
      <c r="E3" s="75" t="s">
        <v>112</v>
      </c>
      <c r="F3" s="53"/>
      <c r="G3" s="53"/>
      <c r="H3" s="76">
        <f>+'Summary Pg 1'!H2</f>
        <v>42156</v>
      </c>
      <c r="I3" s="53"/>
      <c r="J3" s="52"/>
      <c r="K3" s="53"/>
      <c r="L3" s="53"/>
      <c r="M3" s="275" t="s">
        <v>209</v>
      </c>
      <c r="N3" s="53"/>
      <c r="O3" s="53"/>
      <c r="P3" s="53"/>
      <c r="Q3" s="53"/>
      <c r="R3" s="53"/>
      <c r="S3" s="35"/>
    </row>
    <row r="4" spans="2:20" ht="15.75">
      <c r="D4" s="53"/>
      <c r="E4" s="53"/>
      <c r="F4" s="53"/>
      <c r="G4" s="53"/>
      <c r="H4" s="58"/>
      <c r="I4" s="53"/>
      <c r="J4" s="36"/>
      <c r="K4" s="53"/>
      <c r="L4" s="53"/>
      <c r="M4" s="275" t="s">
        <v>210</v>
      </c>
      <c r="N4" s="53"/>
      <c r="O4" s="53"/>
      <c r="P4" s="53"/>
      <c r="Q4" s="53"/>
      <c r="R4" s="53"/>
      <c r="S4" s="35"/>
    </row>
    <row r="5" spans="2:20">
      <c r="D5" s="53"/>
      <c r="E5" s="11" t="s">
        <v>99</v>
      </c>
      <c r="F5" s="74">
        <f>+'Summary Pg 1'!E4</f>
        <v>0</v>
      </c>
      <c r="G5" s="128"/>
      <c r="H5" s="62"/>
      <c r="I5" s="60"/>
      <c r="J5" s="57"/>
      <c r="N5" s="122" t="s">
        <v>94</v>
      </c>
      <c r="O5" s="80">
        <f>+'Summary Pg 1'!O4</f>
        <v>0</v>
      </c>
      <c r="P5" s="53"/>
      <c r="Q5" s="32"/>
      <c r="R5" s="32"/>
      <c r="S5" s="1"/>
    </row>
    <row r="6" spans="2:20" ht="18" customHeight="1">
      <c r="D6" s="53"/>
      <c r="E6" s="11" t="s">
        <v>84</v>
      </c>
      <c r="F6" s="74">
        <f>+'Summary Pg 1'!E5</f>
        <v>0</v>
      </c>
      <c r="G6" s="74"/>
      <c r="H6" s="71" t="s">
        <v>93</v>
      </c>
      <c r="I6" s="62">
        <f>+'Summary Pg 1'!I5</f>
        <v>0</v>
      </c>
      <c r="J6" s="149"/>
      <c r="N6" s="63" t="s">
        <v>95</v>
      </c>
      <c r="O6" s="236">
        <f>+'Summary Pg 1'!O5</f>
        <v>0</v>
      </c>
      <c r="P6" s="36"/>
      <c r="Q6" s="37"/>
      <c r="R6" s="37"/>
      <c r="S6" s="29"/>
    </row>
    <row r="7" spans="2:20">
      <c r="C7" s="174"/>
      <c r="D7" s="32"/>
      <c r="E7" s="32"/>
      <c r="F7" s="32"/>
      <c r="G7" s="32" t="s">
        <v>134</v>
      </c>
      <c r="H7" s="32"/>
      <c r="I7" s="395"/>
      <c r="J7" s="395"/>
      <c r="K7" s="391"/>
      <c r="L7" s="391"/>
      <c r="M7" s="53"/>
      <c r="N7" s="53"/>
      <c r="O7" s="136"/>
      <c r="P7" s="53"/>
      <c r="Q7" s="53"/>
      <c r="R7" s="53"/>
    </row>
    <row r="8" spans="2:20" ht="15.75" thickBot="1">
      <c r="C8" s="175"/>
      <c r="D8" s="130"/>
      <c r="E8" s="130"/>
      <c r="F8" s="130"/>
      <c r="G8" s="130" t="s">
        <v>135</v>
      </c>
      <c r="H8" s="130"/>
      <c r="I8" s="396"/>
      <c r="J8" s="396"/>
      <c r="K8" s="392"/>
      <c r="L8" s="392"/>
      <c r="M8" s="53"/>
      <c r="N8" s="176"/>
      <c r="O8" s="387" t="s">
        <v>147</v>
      </c>
      <c r="P8" s="387"/>
      <c r="Q8" s="388"/>
      <c r="R8" s="53"/>
    </row>
    <row r="9" spans="2:20" ht="35.25" customHeight="1" thickBot="1">
      <c r="B9" s="125" t="s">
        <v>80</v>
      </c>
      <c r="C9" s="127" t="s">
        <v>7</v>
      </c>
      <c r="D9" s="126" t="s">
        <v>81</v>
      </c>
      <c r="E9" s="214" t="s">
        <v>82</v>
      </c>
      <c r="F9" s="215" t="s">
        <v>83</v>
      </c>
      <c r="G9" s="129" t="s">
        <v>132</v>
      </c>
      <c r="H9" s="124" t="s">
        <v>84</v>
      </c>
      <c r="I9" s="402" t="s">
        <v>85</v>
      </c>
      <c r="J9" s="403"/>
      <c r="K9" s="404" t="s">
        <v>86</v>
      </c>
      <c r="L9" s="403"/>
      <c r="M9" s="129" t="s">
        <v>132</v>
      </c>
      <c r="N9" s="216" t="s">
        <v>87</v>
      </c>
      <c r="O9" s="216" t="s">
        <v>158</v>
      </c>
      <c r="P9" s="216" t="s">
        <v>130</v>
      </c>
      <c r="Q9" s="216" t="s">
        <v>129</v>
      </c>
    </row>
    <row r="10" spans="2:20" ht="15.75">
      <c r="B10" s="276"/>
      <c r="C10" s="282"/>
      <c r="D10" s="283"/>
      <c r="E10" s="276"/>
      <c r="F10" s="276"/>
      <c r="G10" s="276" t="s">
        <v>133</v>
      </c>
      <c r="H10" s="276"/>
      <c r="I10" s="398"/>
      <c r="J10" s="399"/>
      <c r="K10" s="393"/>
      <c r="L10" s="394"/>
      <c r="M10" s="284"/>
      <c r="N10" s="267"/>
      <c r="O10" s="285"/>
      <c r="P10" s="123">
        <f>IF(AND(O10="Yes"),N10*'list Box'!$D$4,0)+IF(AND(O10="Yes"),N10*'list Box'!$D$4,0)</f>
        <v>0</v>
      </c>
      <c r="Q10" s="123">
        <f>N10+P10</f>
        <v>0</v>
      </c>
      <c r="T10" s="135"/>
    </row>
    <row r="11" spans="2:20" ht="15.75">
      <c r="B11" s="279"/>
      <c r="C11" s="286"/>
      <c r="D11" s="287"/>
      <c r="E11" s="279"/>
      <c r="F11" s="279"/>
      <c r="G11" s="279"/>
      <c r="H11" s="279"/>
      <c r="I11" s="398"/>
      <c r="J11" s="399"/>
      <c r="K11" s="393"/>
      <c r="L11" s="394"/>
      <c r="M11" s="278"/>
      <c r="N11" s="266"/>
      <c r="O11" s="272"/>
      <c r="P11" s="123">
        <f>IF(AND(O11="Yes"),N11*'list Box'!$D$4,0)+IF(AND(O11="Yes"),N11*'list Box'!$D$4,0)</f>
        <v>0</v>
      </c>
      <c r="Q11" s="118">
        <f t="shared" ref="Q11:Q37" si="0">N11+P11</f>
        <v>0</v>
      </c>
    </row>
    <row r="12" spans="2:20" ht="15.75">
      <c r="B12" s="279"/>
      <c r="C12" s="287"/>
      <c r="D12" s="287"/>
      <c r="E12" s="279"/>
      <c r="F12" s="279"/>
      <c r="G12" s="279"/>
      <c r="H12" s="279"/>
      <c r="I12" s="398"/>
      <c r="J12" s="399"/>
      <c r="K12" s="393"/>
      <c r="L12" s="394"/>
      <c r="M12" s="278"/>
      <c r="N12" s="266"/>
      <c r="O12" s="272"/>
      <c r="P12" s="123">
        <f>IF(AND(O12="Yes"),N12*'list Box'!$D$4,0)+IF(AND(O12="Yes"),N12*'list Box'!$D$4,0)</f>
        <v>0</v>
      </c>
      <c r="Q12" s="118">
        <f t="shared" si="0"/>
        <v>0</v>
      </c>
    </row>
    <row r="13" spans="2:20" ht="15.75">
      <c r="B13" s="279"/>
      <c r="C13" s="286"/>
      <c r="D13" s="287"/>
      <c r="E13" s="288"/>
      <c r="F13" s="279"/>
      <c r="G13" s="279"/>
      <c r="H13" s="279"/>
      <c r="I13" s="397"/>
      <c r="J13" s="397"/>
      <c r="K13" s="373"/>
      <c r="L13" s="373"/>
      <c r="M13" s="278"/>
      <c r="N13" s="266"/>
      <c r="O13" s="272"/>
      <c r="P13" s="123">
        <f>IF(AND(O13="Yes"),N13*'list Box'!$D$4,0)+IF(AND(O13="Yes"),N13*'list Box'!$D$4,0)</f>
        <v>0</v>
      </c>
      <c r="Q13" s="118">
        <f t="shared" si="0"/>
        <v>0</v>
      </c>
    </row>
    <row r="14" spans="2:20" ht="15.75">
      <c r="B14" s="279"/>
      <c r="C14" s="286"/>
      <c r="D14" s="287"/>
      <c r="E14" s="279"/>
      <c r="F14" s="279"/>
      <c r="G14" s="279"/>
      <c r="H14" s="279"/>
      <c r="I14" s="378"/>
      <c r="J14" s="379"/>
      <c r="K14" s="355"/>
      <c r="L14" s="356"/>
      <c r="M14" s="278"/>
      <c r="N14" s="266"/>
      <c r="O14" s="272"/>
      <c r="P14" s="123">
        <f>IF(AND(O14="Yes"),N14*'list Box'!$D$4,0)+IF(AND(O14="Yes"),N14*'list Box'!$D$4,0)</f>
        <v>0</v>
      </c>
      <c r="Q14" s="118">
        <f t="shared" si="0"/>
        <v>0</v>
      </c>
    </row>
    <row r="15" spans="2:20" ht="15.75">
      <c r="B15" s="279"/>
      <c r="C15" s="286"/>
      <c r="D15" s="287"/>
      <c r="E15" s="279"/>
      <c r="F15" s="279"/>
      <c r="G15" s="279"/>
      <c r="H15" s="279"/>
      <c r="I15" s="378"/>
      <c r="J15" s="379"/>
      <c r="K15" s="355"/>
      <c r="L15" s="356"/>
      <c r="M15" s="278"/>
      <c r="N15" s="266"/>
      <c r="O15" s="272"/>
      <c r="P15" s="123">
        <f>IF(AND(O15="Yes"),N15*'list Box'!$D$4,0)+IF(AND(O15="Yes"),N15*'list Box'!$D$4,0)</f>
        <v>0</v>
      </c>
      <c r="Q15" s="118">
        <f t="shared" si="0"/>
        <v>0</v>
      </c>
    </row>
    <row r="16" spans="2:20" ht="15.75">
      <c r="B16" s="279"/>
      <c r="C16" s="286"/>
      <c r="D16" s="287"/>
      <c r="E16" s="279"/>
      <c r="F16" s="279"/>
      <c r="G16" s="279"/>
      <c r="H16" s="279"/>
      <c r="I16" s="378"/>
      <c r="J16" s="379"/>
      <c r="K16" s="355"/>
      <c r="L16" s="356"/>
      <c r="M16" s="278"/>
      <c r="N16" s="266"/>
      <c r="O16" s="272"/>
      <c r="P16" s="123">
        <f>IF(AND(O16="Yes"),N16*'list Box'!$D$4,0)+IF(AND(O16="Yes"),N16*'list Box'!$D$4,0)</f>
        <v>0</v>
      </c>
      <c r="Q16" s="118">
        <f t="shared" si="0"/>
        <v>0</v>
      </c>
    </row>
    <row r="17" spans="2:17" ht="15.75">
      <c r="B17" s="279"/>
      <c r="C17" s="286"/>
      <c r="D17" s="287"/>
      <c r="E17" s="279"/>
      <c r="F17" s="279"/>
      <c r="G17" s="279"/>
      <c r="H17" s="279"/>
      <c r="I17" s="378"/>
      <c r="J17" s="379"/>
      <c r="K17" s="355"/>
      <c r="L17" s="356"/>
      <c r="M17" s="278"/>
      <c r="N17" s="266"/>
      <c r="O17" s="272"/>
      <c r="P17" s="123">
        <f>IF(AND(O17="Yes"),N17*'list Box'!$D$4,0)+IF(AND(O17="Yes"),N17*'list Box'!$D$4,0)</f>
        <v>0</v>
      </c>
      <c r="Q17" s="118">
        <f t="shared" si="0"/>
        <v>0</v>
      </c>
    </row>
    <row r="18" spans="2:17" ht="15.75">
      <c r="B18" s="279"/>
      <c r="C18" s="286"/>
      <c r="D18" s="287"/>
      <c r="E18" s="279"/>
      <c r="F18" s="279"/>
      <c r="G18" s="279"/>
      <c r="H18" s="279"/>
      <c r="I18" s="378"/>
      <c r="J18" s="379"/>
      <c r="K18" s="355"/>
      <c r="L18" s="356"/>
      <c r="M18" s="278"/>
      <c r="N18" s="266"/>
      <c r="O18" s="272"/>
      <c r="P18" s="123">
        <f>IF(AND(O18="Yes"),N18*'list Box'!$D$4,0)+IF(AND(O18="Yes"),N18*'list Box'!$D$4,0)</f>
        <v>0</v>
      </c>
      <c r="Q18" s="118">
        <f t="shared" si="0"/>
        <v>0</v>
      </c>
    </row>
    <row r="19" spans="2:17" ht="15.75">
      <c r="B19" s="279"/>
      <c r="C19" s="286"/>
      <c r="D19" s="287"/>
      <c r="E19" s="279"/>
      <c r="F19" s="279"/>
      <c r="G19" s="279"/>
      <c r="H19" s="279"/>
      <c r="I19" s="378"/>
      <c r="J19" s="379"/>
      <c r="K19" s="355"/>
      <c r="L19" s="356"/>
      <c r="M19" s="278"/>
      <c r="N19" s="266"/>
      <c r="O19" s="272"/>
      <c r="P19" s="123">
        <f>IF(AND(O19="Yes"),N19*'list Box'!$D$4,0)+IF(AND(O19="Yes"),N19*'list Box'!$D$4,0)</f>
        <v>0</v>
      </c>
      <c r="Q19" s="118">
        <f t="shared" si="0"/>
        <v>0</v>
      </c>
    </row>
    <row r="20" spans="2:17" ht="15.75">
      <c r="B20" s="279"/>
      <c r="C20" s="286"/>
      <c r="D20" s="287"/>
      <c r="E20" s="279"/>
      <c r="F20" s="279"/>
      <c r="G20" s="279"/>
      <c r="H20" s="279"/>
      <c r="I20" s="378"/>
      <c r="J20" s="379"/>
      <c r="K20" s="355"/>
      <c r="L20" s="356"/>
      <c r="M20" s="278"/>
      <c r="N20" s="266"/>
      <c r="O20" s="272"/>
      <c r="P20" s="123">
        <f>IF(AND(O20="Yes"),N20*'list Box'!$D$4,0)+IF(AND(O20="Yes"),N20*'list Box'!$D$4,0)</f>
        <v>0</v>
      </c>
      <c r="Q20" s="118">
        <f t="shared" si="0"/>
        <v>0</v>
      </c>
    </row>
    <row r="21" spans="2:17" ht="15.75">
      <c r="B21" s="279"/>
      <c r="C21" s="286"/>
      <c r="D21" s="287"/>
      <c r="E21" s="279"/>
      <c r="F21" s="279"/>
      <c r="G21" s="279"/>
      <c r="H21" s="279"/>
      <c r="I21" s="378"/>
      <c r="J21" s="379"/>
      <c r="K21" s="355"/>
      <c r="L21" s="356"/>
      <c r="M21" s="278"/>
      <c r="N21" s="266"/>
      <c r="O21" s="272"/>
      <c r="P21" s="123">
        <f>IF(AND(O21="Yes"),N21*'list Box'!$D$4,0)+IF(AND(O21="Yes"),N21*'list Box'!$D$4,0)</f>
        <v>0</v>
      </c>
      <c r="Q21" s="118">
        <f t="shared" si="0"/>
        <v>0</v>
      </c>
    </row>
    <row r="22" spans="2:17" ht="15.75">
      <c r="B22" s="279"/>
      <c r="C22" s="286"/>
      <c r="D22" s="287"/>
      <c r="E22" s="279"/>
      <c r="F22" s="279"/>
      <c r="G22" s="279"/>
      <c r="H22" s="279"/>
      <c r="I22" s="378"/>
      <c r="J22" s="379"/>
      <c r="K22" s="355"/>
      <c r="L22" s="356"/>
      <c r="M22" s="278"/>
      <c r="N22" s="266"/>
      <c r="O22" s="272"/>
      <c r="P22" s="123">
        <f>IF(AND(O22="Yes"),N22*'list Box'!$D$4,0)+IF(AND(O22="Yes"),N22*'list Box'!$D$4,0)</f>
        <v>0</v>
      </c>
      <c r="Q22" s="118">
        <f t="shared" si="0"/>
        <v>0</v>
      </c>
    </row>
    <row r="23" spans="2:17" ht="15.75">
      <c r="B23" s="279"/>
      <c r="C23" s="286"/>
      <c r="D23" s="287"/>
      <c r="E23" s="279"/>
      <c r="F23" s="279"/>
      <c r="G23" s="279"/>
      <c r="H23" s="279"/>
      <c r="I23" s="378"/>
      <c r="J23" s="379"/>
      <c r="K23" s="355"/>
      <c r="L23" s="356"/>
      <c r="M23" s="278"/>
      <c r="N23" s="266"/>
      <c r="O23" s="272"/>
      <c r="P23" s="123">
        <f>IF(AND(O23="Yes"),N23*'list Box'!$D$4,0)+IF(AND(O23="Yes"),N23*'list Box'!$D$4,0)</f>
        <v>0</v>
      </c>
      <c r="Q23" s="118">
        <f t="shared" si="0"/>
        <v>0</v>
      </c>
    </row>
    <row r="24" spans="2:17" ht="15.75">
      <c r="B24" s="279"/>
      <c r="C24" s="286"/>
      <c r="D24" s="287"/>
      <c r="E24" s="279"/>
      <c r="F24" s="279"/>
      <c r="G24" s="279"/>
      <c r="H24" s="279"/>
      <c r="I24" s="378"/>
      <c r="J24" s="379"/>
      <c r="K24" s="355"/>
      <c r="L24" s="356"/>
      <c r="M24" s="278"/>
      <c r="N24" s="266"/>
      <c r="O24" s="272"/>
      <c r="P24" s="123">
        <f>IF(AND(O24="Yes"),N24*'list Box'!$D$4,0)+IF(AND(O24="Yes"),N24*'list Box'!$D$4,0)</f>
        <v>0</v>
      </c>
      <c r="Q24" s="118">
        <f t="shared" si="0"/>
        <v>0</v>
      </c>
    </row>
    <row r="25" spans="2:17" ht="15.75">
      <c r="B25" s="279"/>
      <c r="C25" s="286"/>
      <c r="D25" s="287"/>
      <c r="E25" s="279"/>
      <c r="F25" s="279"/>
      <c r="G25" s="279"/>
      <c r="H25" s="279"/>
      <c r="I25" s="378"/>
      <c r="J25" s="379"/>
      <c r="K25" s="355"/>
      <c r="L25" s="356"/>
      <c r="M25" s="278"/>
      <c r="N25" s="266"/>
      <c r="O25" s="272"/>
      <c r="P25" s="123">
        <f>IF(AND(O25="Yes"),N25*'list Box'!$D$4,0)+IF(AND(O25="Yes"),N25*'list Box'!$D$4,0)</f>
        <v>0</v>
      </c>
      <c r="Q25" s="118">
        <f t="shared" si="0"/>
        <v>0</v>
      </c>
    </row>
    <row r="26" spans="2:17" ht="15.75">
      <c r="B26" s="279"/>
      <c r="C26" s="286"/>
      <c r="D26" s="287"/>
      <c r="E26" s="279"/>
      <c r="F26" s="279"/>
      <c r="G26" s="279"/>
      <c r="H26" s="279"/>
      <c r="I26" s="378"/>
      <c r="J26" s="379"/>
      <c r="K26" s="355"/>
      <c r="L26" s="356"/>
      <c r="M26" s="278"/>
      <c r="N26" s="266"/>
      <c r="O26" s="272"/>
      <c r="P26" s="123">
        <f>IF(AND(O26="Yes"),N26*'list Box'!$D$4,0)+IF(AND(O26="Yes"),N26*'list Box'!$D$4,0)</f>
        <v>0</v>
      </c>
      <c r="Q26" s="118">
        <f t="shared" si="0"/>
        <v>0</v>
      </c>
    </row>
    <row r="27" spans="2:17" ht="15.75">
      <c r="B27" s="279"/>
      <c r="C27" s="286"/>
      <c r="D27" s="287"/>
      <c r="E27" s="279"/>
      <c r="F27" s="279"/>
      <c r="G27" s="279"/>
      <c r="H27" s="279"/>
      <c r="I27" s="378"/>
      <c r="J27" s="379"/>
      <c r="K27" s="355"/>
      <c r="L27" s="356"/>
      <c r="M27" s="278"/>
      <c r="N27" s="266"/>
      <c r="O27" s="272"/>
      <c r="P27" s="123">
        <f>IF(AND(O27="Yes"),N27*'list Box'!$D$4,0)+IF(AND(O27="Yes"),N27*'list Box'!$D$4,0)</f>
        <v>0</v>
      </c>
      <c r="Q27" s="118">
        <f t="shared" si="0"/>
        <v>0</v>
      </c>
    </row>
    <row r="28" spans="2:17" ht="15.75">
      <c r="B28" s="279"/>
      <c r="C28" s="286"/>
      <c r="D28" s="287"/>
      <c r="E28" s="279"/>
      <c r="F28" s="279"/>
      <c r="G28" s="279"/>
      <c r="H28" s="279"/>
      <c r="I28" s="378"/>
      <c r="J28" s="379"/>
      <c r="K28" s="355"/>
      <c r="L28" s="356"/>
      <c r="M28" s="278"/>
      <c r="N28" s="266"/>
      <c r="O28" s="272"/>
      <c r="P28" s="123">
        <f>IF(AND(O28="Yes"),N28*'list Box'!$D$4,0)+IF(AND(O28="Yes"),N28*'list Box'!$D$4,0)</f>
        <v>0</v>
      </c>
      <c r="Q28" s="118">
        <f t="shared" si="0"/>
        <v>0</v>
      </c>
    </row>
    <row r="29" spans="2:17" ht="15.75">
      <c r="B29" s="279"/>
      <c r="C29" s="286"/>
      <c r="D29" s="287"/>
      <c r="E29" s="279"/>
      <c r="F29" s="279"/>
      <c r="G29" s="279"/>
      <c r="H29" s="279"/>
      <c r="I29" s="378"/>
      <c r="J29" s="379"/>
      <c r="K29" s="355"/>
      <c r="L29" s="356"/>
      <c r="M29" s="278"/>
      <c r="N29" s="266"/>
      <c r="O29" s="272"/>
      <c r="P29" s="123">
        <f>IF(AND(O29="Yes"),N29*'list Box'!$D$4,0)+IF(AND(O29="Yes"),N29*'list Box'!$D$4,0)</f>
        <v>0</v>
      </c>
      <c r="Q29" s="118">
        <f t="shared" si="0"/>
        <v>0</v>
      </c>
    </row>
    <row r="30" spans="2:17" ht="15.75">
      <c r="B30" s="279"/>
      <c r="C30" s="286"/>
      <c r="D30" s="287"/>
      <c r="E30" s="279"/>
      <c r="F30" s="279"/>
      <c r="G30" s="279"/>
      <c r="H30" s="279"/>
      <c r="I30" s="378"/>
      <c r="J30" s="379"/>
      <c r="K30" s="355"/>
      <c r="L30" s="356"/>
      <c r="M30" s="278"/>
      <c r="N30" s="266"/>
      <c r="O30" s="272"/>
      <c r="P30" s="123">
        <f>IF(AND(O30="Yes"),N30*'list Box'!$D$4,0)+IF(AND(O30="Yes"),N30*'list Box'!$D$4,0)</f>
        <v>0</v>
      </c>
      <c r="Q30" s="118">
        <f t="shared" si="0"/>
        <v>0</v>
      </c>
    </row>
    <row r="31" spans="2:17" ht="15.75">
      <c r="B31" s="279"/>
      <c r="C31" s="286"/>
      <c r="D31" s="287"/>
      <c r="E31" s="279"/>
      <c r="F31" s="279"/>
      <c r="G31" s="279"/>
      <c r="H31" s="279"/>
      <c r="I31" s="378"/>
      <c r="J31" s="379"/>
      <c r="K31" s="355"/>
      <c r="L31" s="356"/>
      <c r="M31" s="278"/>
      <c r="N31" s="266"/>
      <c r="O31" s="272"/>
      <c r="P31" s="123">
        <f>IF(AND(O31="Yes"),N31*'list Box'!$D$4,0)+IF(AND(O31="Yes"),N31*'list Box'!$D$4,0)</f>
        <v>0</v>
      </c>
      <c r="Q31" s="118">
        <f t="shared" si="0"/>
        <v>0</v>
      </c>
    </row>
    <row r="32" spans="2:17" ht="15.75">
      <c r="B32" s="279"/>
      <c r="C32" s="286"/>
      <c r="D32" s="287"/>
      <c r="E32" s="279"/>
      <c r="F32" s="279"/>
      <c r="G32" s="279"/>
      <c r="H32" s="279"/>
      <c r="I32" s="378"/>
      <c r="J32" s="379"/>
      <c r="K32" s="355"/>
      <c r="L32" s="356"/>
      <c r="M32" s="278"/>
      <c r="N32" s="266"/>
      <c r="O32" s="272"/>
      <c r="P32" s="123">
        <f>IF(AND(O32="Yes"),N32*'list Box'!$D$4,0)+IF(AND(O32="Yes"),N32*'list Box'!$D$4,0)</f>
        <v>0</v>
      </c>
      <c r="Q32" s="118">
        <f t="shared" si="0"/>
        <v>0</v>
      </c>
    </row>
    <row r="33" spans="2:17" ht="15.75">
      <c r="B33" s="279"/>
      <c r="C33" s="286"/>
      <c r="D33" s="287"/>
      <c r="E33" s="279"/>
      <c r="F33" s="279"/>
      <c r="G33" s="279"/>
      <c r="H33" s="279"/>
      <c r="I33" s="378"/>
      <c r="J33" s="379"/>
      <c r="K33" s="355"/>
      <c r="L33" s="356"/>
      <c r="M33" s="278"/>
      <c r="N33" s="266"/>
      <c r="O33" s="272"/>
      <c r="P33" s="123">
        <f>IF(AND(O33="Yes"),N33*'list Box'!$D$4,0)+IF(AND(O33="Yes"),N33*'list Box'!$D$4,0)</f>
        <v>0</v>
      </c>
      <c r="Q33" s="118">
        <f t="shared" si="0"/>
        <v>0</v>
      </c>
    </row>
    <row r="34" spans="2:17" ht="15.75">
      <c r="B34" s="279"/>
      <c r="C34" s="286"/>
      <c r="D34" s="287"/>
      <c r="E34" s="279"/>
      <c r="F34" s="279"/>
      <c r="G34" s="279"/>
      <c r="H34" s="279"/>
      <c r="I34" s="378"/>
      <c r="J34" s="379"/>
      <c r="K34" s="355"/>
      <c r="L34" s="356"/>
      <c r="M34" s="278"/>
      <c r="N34" s="266"/>
      <c r="O34" s="272"/>
      <c r="P34" s="123">
        <f>IF(AND(O34="Yes"),N34*'list Box'!$D$4,0)+IF(AND(O34="Yes"),N34*'list Box'!$D$4,0)</f>
        <v>0</v>
      </c>
      <c r="Q34" s="118">
        <f t="shared" si="0"/>
        <v>0</v>
      </c>
    </row>
    <row r="35" spans="2:17" ht="15.75">
      <c r="B35" s="279"/>
      <c r="C35" s="286"/>
      <c r="D35" s="287"/>
      <c r="E35" s="279"/>
      <c r="F35" s="279"/>
      <c r="G35" s="279"/>
      <c r="H35" s="279"/>
      <c r="I35" s="378"/>
      <c r="J35" s="379"/>
      <c r="K35" s="355"/>
      <c r="L35" s="356"/>
      <c r="M35" s="278"/>
      <c r="N35" s="266"/>
      <c r="O35" s="272"/>
      <c r="P35" s="123">
        <f>IF(AND(O35="Yes"),N35*'list Box'!$D$4,0)+IF(AND(O35="Yes"),N35*'list Box'!$D$4,0)</f>
        <v>0</v>
      </c>
      <c r="Q35" s="118">
        <f t="shared" si="0"/>
        <v>0</v>
      </c>
    </row>
    <row r="36" spans="2:17" ht="15.75">
      <c r="B36" s="279"/>
      <c r="C36" s="286"/>
      <c r="D36" s="287"/>
      <c r="E36" s="279"/>
      <c r="F36" s="279"/>
      <c r="G36" s="279"/>
      <c r="H36" s="279"/>
      <c r="I36" s="378"/>
      <c r="J36" s="379"/>
      <c r="K36" s="355"/>
      <c r="L36" s="356"/>
      <c r="M36" s="278"/>
      <c r="N36" s="266"/>
      <c r="O36" s="272"/>
      <c r="P36" s="123">
        <f>IF(AND(O36="Yes"),N36*'list Box'!$D$4,0)+IF(AND(O36="Yes"),N36*'list Box'!$D$4,0)</f>
        <v>0</v>
      </c>
      <c r="Q36" s="118">
        <f t="shared" si="0"/>
        <v>0</v>
      </c>
    </row>
    <row r="37" spans="2:17" ht="15.75">
      <c r="B37" s="265"/>
      <c r="C37" s="289"/>
      <c r="D37" s="272"/>
      <c r="E37" s="265"/>
      <c r="F37" s="265"/>
      <c r="G37" s="265"/>
      <c r="H37" s="265"/>
      <c r="I37" s="405"/>
      <c r="J37" s="406"/>
      <c r="K37" s="389"/>
      <c r="L37" s="390"/>
      <c r="M37" s="278"/>
      <c r="N37" s="266"/>
      <c r="O37" s="272"/>
      <c r="P37" s="123">
        <f>IF(AND(O37="Yes"),N37*'list Box'!$D$4,0)+IF(AND(O37="Yes"),N37*'list Box'!$D$4,0)</f>
        <v>0</v>
      </c>
      <c r="Q37" s="118">
        <f t="shared" si="0"/>
        <v>0</v>
      </c>
    </row>
    <row r="38" spans="2:17">
      <c r="L38" s="47" t="s">
        <v>148</v>
      </c>
      <c r="M38" s="47"/>
      <c r="N38" s="142">
        <f>SUM(N10:N37)</f>
        <v>0</v>
      </c>
      <c r="O38" s="400"/>
      <c r="P38" s="152">
        <f>SUM(P10:P37)</f>
        <v>0</v>
      </c>
      <c r="Q38" s="152">
        <f t="shared" ref="Q38" si="1">SUM(Q10:Q37)</f>
        <v>0</v>
      </c>
    </row>
    <row r="39" spans="2:17">
      <c r="L39" s="48" t="s">
        <v>180</v>
      </c>
      <c r="M39" s="47"/>
      <c r="N39" s="142">
        <f>'Pg 5'!N38</f>
        <v>0</v>
      </c>
      <c r="O39" s="401"/>
      <c r="P39" s="142">
        <f>'Pg 5'!P38</f>
        <v>0</v>
      </c>
      <c r="Q39" s="142">
        <f>'Pg 5'!Q38</f>
        <v>0</v>
      </c>
    </row>
    <row r="40" spans="2:17">
      <c r="L40" s="47" t="s">
        <v>26</v>
      </c>
      <c r="M40" s="47"/>
      <c r="N40" s="143">
        <f>N38+N39</f>
        <v>0</v>
      </c>
      <c r="O40" s="401"/>
      <c r="P40" s="143">
        <f t="shared" ref="P40:Q40" si="2">P38+P39</f>
        <v>0</v>
      </c>
      <c r="Q40" s="143">
        <f t="shared" si="2"/>
        <v>0</v>
      </c>
    </row>
    <row r="41" spans="2:17">
      <c r="B41" s="363" t="s">
        <v>32</v>
      </c>
      <c r="C41" s="374"/>
      <c r="D41" s="9"/>
      <c r="E41" s="336" t="s">
        <v>90</v>
      </c>
      <c r="N41" s="221" t="s">
        <v>182</v>
      </c>
      <c r="O41" s="1"/>
    </row>
    <row r="42" spans="2:17">
      <c r="B42" s="364"/>
      <c r="C42" s="377"/>
      <c r="D42" s="9"/>
      <c r="E42" s="337"/>
    </row>
    <row r="43" spans="2:17">
      <c r="B43" s="258"/>
      <c r="C43" s="259"/>
      <c r="D43" s="9"/>
      <c r="E43" s="40"/>
    </row>
    <row r="44" spans="2:17">
      <c r="B44" s="258"/>
      <c r="C44" s="259"/>
      <c r="D44" s="9"/>
      <c r="E44" s="41"/>
    </row>
    <row r="45" spans="2:17">
      <c r="B45" s="258"/>
      <c r="C45" s="259"/>
      <c r="D45" s="9"/>
      <c r="E45" s="41"/>
    </row>
    <row r="46" spans="2:17">
      <c r="B46" s="258"/>
      <c r="C46" s="259"/>
      <c r="D46" s="9"/>
      <c r="E46" s="41"/>
    </row>
    <row r="47" spans="2:17">
      <c r="B47" s="258"/>
      <c r="C47" s="259"/>
      <c r="D47" s="9"/>
      <c r="E47" s="13" t="s">
        <v>36</v>
      </c>
    </row>
    <row r="48" spans="2:17">
      <c r="B48" s="260" t="s">
        <v>5</v>
      </c>
      <c r="C48" s="261"/>
      <c r="D48" s="9"/>
      <c r="E48" s="121" t="s">
        <v>114</v>
      </c>
    </row>
    <row r="50" spans="2:17">
      <c r="B50" s="46" t="str">
        <f>'Summary Pg 1'!B56</f>
        <v>0-14/10/02-212-4</v>
      </c>
      <c r="I50" s="220" t="s">
        <v>178</v>
      </c>
      <c r="Q50" s="219" t="s">
        <v>175</v>
      </c>
    </row>
  </sheetData>
  <sheetProtection password="CC21" sheet="1" objects="1" scenarios="1" formatCells="0" formatColumns="0" formatRows="0" insertColumns="0" insertRows="0" insertHyperlinks="0" deleteColumns="0" deleteRows="0" sort="0" autoFilter="0" pivotTables="0"/>
  <protectedRanges>
    <protectedRange sqref="E43:E46" name="Checker"/>
    <protectedRange sqref="B43:C47" name="claimant sig"/>
    <protectedRange sqref="C48" name="Date 1"/>
    <protectedRange sqref="C7:L8 B10:B37 C10:L10 C13:L37 M10:N37" name="Particular details"/>
    <protectedRange sqref="E48" name="Date 2"/>
    <protectedRange sqref="O10:O37" name="Particular details_2"/>
  </protectedRanges>
  <customSheetViews>
    <customSheetView guid="{6296F3CF-8C9F-4D0F-BD93-CF6935E6E863}" scale="70" fitToPage="1" hiddenColumns="1">
      <selection activeCell="F6" sqref="F6"/>
      <pageMargins left="0.7" right="0.7" top="0.75" bottom="0.75" header="0.3" footer="0.3"/>
      <pageSetup paperSize="9" scale="66" orientation="landscape" r:id="rId1"/>
    </customSheetView>
  </customSheetViews>
  <mergeCells count="66">
    <mergeCell ref="O38:O40"/>
    <mergeCell ref="K12:L12"/>
    <mergeCell ref="I9:J9"/>
    <mergeCell ref="K9:L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K10:L10"/>
    <mergeCell ref="K16:L16"/>
    <mergeCell ref="K27:L27"/>
    <mergeCell ref="B41:C42"/>
    <mergeCell ref="E41:E42"/>
    <mergeCell ref="I10:J10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7:J7"/>
    <mergeCell ref="I8:J8"/>
    <mergeCell ref="I13:J13"/>
    <mergeCell ref="I14:J14"/>
    <mergeCell ref="I15:J15"/>
    <mergeCell ref="I11:J11"/>
    <mergeCell ref="I12:J12"/>
    <mergeCell ref="K7:L7"/>
    <mergeCell ref="K8:L8"/>
    <mergeCell ref="K13:L13"/>
    <mergeCell ref="K14:L14"/>
    <mergeCell ref="K15:L15"/>
    <mergeCell ref="K11:L11"/>
    <mergeCell ref="K17:L17"/>
    <mergeCell ref="K18:L18"/>
    <mergeCell ref="K19:L19"/>
    <mergeCell ref="K20:L20"/>
    <mergeCell ref="K21:L21"/>
    <mergeCell ref="O8:Q8"/>
    <mergeCell ref="K37:L37"/>
    <mergeCell ref="K30:L30"/>
    <mergeCell ref="K31:L31"/>
    <mergeCell ref="K32:L32"/>
    <mergeCell ref="K33:L33"/>
    <mergeCell ref="K34:L34"/>
    <mergeCell ref="K22:L22"/>
    <mergeCell ref="K23:L23"/>
    <mergeCell ref="K29:L29"/>
    <mergeCell ref="K35:L35"/>
    <mergeCell ref="K36:L36"/>
    <mergeCell ref="K24:L24"/>
    <mergeCell ref="K25:L25"/>
    <mergeCell ref="K26:L26"/>
    <mergeCell ref="K28:L28"/>
  </mergeCells>
  <hyperlinks>
    <hyperlink ref="N40" location="'Summary Pg 1'!A1" display="'Summary Pg 1'!A1"/>
    <hyperlink ref="P40" location="'Summary Pg 1'!A1" display="'Summary Pg 1'!A1"/>
    <hyperlink ref="Q40" location="'Summary Pg 1'!A1" display="'Summary Pg 1'!A1"/>
  </hyperlinks>
  <pageMargins left="0.7" right="0.7" top="0.75" bottom="0.75" header="0.3" footer="0.3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 Box'!$B$4:$B$15</xm:f>
          </x14:formula1>
          <xm:sqref>M10:M37</xm:sqref>
        </x14:dataValidation>
        <x14:dataValidation type="list" allowBlank="1" showInputMessage="1" showErrorMessage="1">
          <x14:formula1>
            <xm:f>'list Box'!$F$3:$F$5</xm:f>
          </x14:formula1>
          <xm:sqref>O10:O37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R48"/>
  <sheetViews>
    <sheetView topLeftCell="A16" zoomScale="70" zoomScaleNormal="70" workbookViewId="0">
      <selection activeCell="I22" sqref="I22:J22"/>
    </sheetView>
  </sheetViews>
  <sheetFormatPr defaultRowHeight="15"/>
  <cols>
    <col min="1" max="1" width="3.5703125" customWidth="1"/>
    <col min="3" max="3" width="21.42578125" customWidth="1"/>
    <col min="4" max="4" width="16.28515625" customWidth="1"/>
    <col min="5" max="5" width="30.140625" customWidth="1"/>
    <col min="6" max="6" width="27.5703125" customWidth="1"/>
    <col min="7" max="7" width="27.5703125" hidden="1" customWidth="1"/>
    <col min="8" max="8" width="20" customWidth="1"/>
    <col min="9" max="9" width="11.7109375" customWidth="1"/>
    <col min="10" max="10" width="18.42578125" customWidth="1"/>
    <col min="11" max="11" width="12.5703125" customWidth="1"/>
    <col min="12" max="12" width="12.140625" customWidth="1"/>
    <col min="13" max="13" width="24.5703125" customWidth="1"/>
    <col min="14" max="14" width="15.7109375" customWidth="1"/>
    <col min="15" max="15" width="12.28515625" customWidth="1"/>
    <col min="17" max="17" width="17.140625" customWidth="1"/>
  </cols>
  <sheetData>
    <row r="1" spans="2:18">
      <c r="M1" s="274" t="s">
        <v>187</v>
      </c>
    </row>
    <row r="2" spans="2:18" ht="15.75">
      <c r="K2" s="17"/>
      <c r="M2" s="274" t="s">
        <v>208</v>
      </c>
      <c r="N2" s="35"/>
      <c r="P2" s="35"/>
    </row>
    <row r="3" spans="2:18" ht="18.75">
      <c r="D3" s="53"/>
      <c r="E3" s="75" t="s">
        <v>112</v>
      </c>
      <c r="F3" s="53"/>
      <c r="G3" s="53"/>
      <c r="H3" s="76">
        <f>+'Summary Pg 1'!H2</f>
        <v>42156</v>
      </c>
      <c r="I3" s="53"/>
      <c r="J3" s="52"/>
      <c r="K3" s="53"/>
      <c r="L3" s="53"/>
      <c r="M3" s="275" t="s">
        <v>209</v>
      </c>
      <c r="N3" s="53"/>
      <c r="O3" s="53"/>
      <c r="P3" s="53"/>
      <c r="Q3" s="35"/>
    </row>
    <row r="4" spans="2:18" ht="15.75">
      <c r="D4" s="53"/>
      <c r="E4" s="53"/>
      <c r="F4" s="53"/>
      <c r="G4" s="53"/>
      <c r="H4" s="58"/>
      <c r="I4" s="53"/>
      <c r="J4" s="36"/>
      <c r="K4" s="53"/>
      <c r="L4" s="53"/>
      <c r="M4" s="275" t="s">
        <v>210</v>
      </c>
      <c r="N4" s="53"/>
      <c r="O4" s="53"/>
      <c r="P4" s="53"/>
      <c r="Q4" s="35"/>
    </row>
    <row r="5" spans="2:18">
      <c r="D5" s="53"/>
      <c r="E5" s="11" t="s">
        <v>99</v>
      </c>
      <c r="F5" s="231">
        <f>+'Summary Pg 1'!E4</f>
        <v>0</v>
      </c>
      <c r="G5" s="232"/>
      <c r="H5" s="232"/>
      <c r="I5" s="232"/>
      <c r="J5" s="233"/>
      <c r="N5" s="63" t="s">
        <v>94</v>
      </c>
      <c r="O5" s="80">
        <f>+'Summary Pg 1'!O4</f>
        <v>0</v>
      </c>
      <c r="P5" s="32"/>
      <c r="Q5" s="1"/>
    </row>
    <row r="6" spans="2:18" ht="18" customHeight="1">
      <c r="D6" s="53"/>
      <c r="E6" s="3" t="s">
        <v>84</v>
      </c>
      <c r="F6" s="61">
        <f>+'Summary Pg 1'!E5</f>
        <v>0</v>
      </c>
      <c r="G6" s="61"/>
      <c r="H6" s="71" t="s">
        <v>93</v>
      </c>
      <c r="I6" s="408">
        <f>+'Summary Pg 1'!I5</f>
        <v>0</v>
      </c>
      <c r="J6" s="408"/>
      <c r="N6" s="63" t="s">
        <v>95</v>
      </c>
      <c r="O6" s="236">
        <f>+'Summary Pg 1'!O5</f>
        <v>0</v>
      </c>
      <c r="P6" s="37"/>
      <c r="Q6" s="29"/>
    </row>
    <row r="7" spans="2:18">
      <c r="C7" s="174"/>
      <c r="D7" s="32"/>
      <c r="E7" s="32"/>
      <c r="F7" s="32"/>
      <c r="G7" s="32" t="s">
        <v>134</v>
      </c>
      <c r="H7" s="32"/>
      <c r="I7" s="395"/>
      <c r="J7" s="395"/>
      <c r="K7" s="391"/>
      <c r="L7" s="391"/>
      <c r="M7" s="53"/>
      <c r="N7" s="53"/>
      <c r="O7" s="53"/>
      <c r="P7" s="53"/>
    </row>
    <row r="8" spans="2:18" ht="15.75" thickBot="1">
      <c r="C8" s="175"/>
      <c r="D8" s="130"/>
      <c r="E8" s="130"/>
      <c r="F8" s="130"/>
      <c r="G8" s="130" t="s">
        <v>135</v>
      </c>
      <c r="H8" s="130"/>
      <c r="I8" s="396"/>
      <c r="J8" s="396"/>
      <c r="K8" s="392"/>
      <c r="L8" s="392"/>
      <c r="M8" s="32"/>
      <c r="N8" s="140"/>
      <c r="O8" s="151"/>
      <c r="P8" s="407" t="s">
        <v>147</v>
      </c>
      <c r="Q8" s="407"/>
    </row>
    <row r="9" spans="2:18" ht="35.25" customHeight="1" thickBot="1">
      <c r="B9" s="125" t="s">
        <v>80</v>
      </c>
      <c r="C9" s="127" t="s">
        <v>7</v>
      </c>
      <c r="D9" s="126" t="s">
        <v>81</v>
      </c>
      <c r="E9" s="124" t="s">
        <v>82</v>
      </c>
      <c r="F9" s="124" t="s">
        <v>83</v>
      </c>
      <c r="G9" s="129" t="s">
        <v>132</v>
      </c>
      <c r="H9" s="124" t="s">
        <v>84</v>
      </c>
      <c r="I9" s="402" t="s">
        <v>85</v>
      </c>
      <c r="J9" s="403"/>
      <c r="K9" s="404" t="s">
        <v>86</v>
      </c>
      <c r="L9" s="403"/>
      <c r="M9" s="129" t="s">
        <v>132</v>
      </c>
      <c r="N9" s="216" t="s">
        <v>87</v>
      </c>
      <c r="O9" s="216" t="s">
        <v>158</v>
      </c>
      <c r="P9" s="216" t="s">
        <v>130</v>
      </c>
      <c r="Q9" s="216" t="s">
        <v>129</v>
      </c>
    </row>
    <row r="10" spans="2:18" ht="15.75">
      <c r="B10" s="276"/>
      <c r="C10" s="277"/>
      <c r="D10" s="276"/>
      <c r="E10" s="276"/>
      <c r="F10" s="276"/>
      <c r="G10" s="276" t="s">
        <v>133</v>
      </c>
      <c r="H10" s="276"/>
      <c r="I10" s="398"/>
      <c r="J10" s="399"/>
      <c r="K10" s="393"/>
      <c r="L10" s="394"/>
      <c r="M10" s="278"/>
      <c r="N10" s="267"/>
      <c r="O10" s="272"/>
      <c r="P10" s="123">
        <f>IF(AND(O10="Yes"),N10*'list Box'!$D$4,0)+IF(AND(O10="Yes"),N10*'list Box'!$D$4,0)</f>
        <v>0</v>
      </c>
      <c r="Q10" s="123">
        <f>N10+P10</f>
        <v>0</v>
      </c>
      <c r="R10" s="135"/>
    </row>
    <row r="11" spans="2:18" ht="15.75">
      <c r="B11" s="279"/>
      <c r="C11" s="279"/>
      <c r="D11" s="279"/>
      <c r="E11" s="279"/>
      <c r="F11" s="279"/>
      <c r="G11" s="279"/>
      <c r="H11" s="279"/>
      <c r="I11" s="398"/>
      <c r="J11" s="399"/>
      <c r="K11" s="393"/>
      <c r="L11" s="394"/>
      <c r="M11" s="278"/>
      <c r="N11" s="266"/>
      <c r="O11" s="272"/>
      <c r="P11" s="123">
        <f>IF(AND(O11="Yes"),N11*'list Box'!$D$4,0)+IF(AND(O11="Yes"),N11*'list Box'!$D$4,0)</f>
        <v>0</v>
      </c>
      <c r="Q11" s="118">
        <f t="shared" ref="Q11:Q37" si="0">N11+P11</f>
        <v>0</v>
      </c>
    </row>
    <row r="12" spans="2:18" ht="15.75">
      <c r="B12" s="279"/>
      <c r="C12" s="279"/>
      <c r="D12" s="279"/>
      <c r="E12" s="279"/>
      <c r="F12" s="279"/>
      <c r="G12" s="279"/>
      <c r="H12" s="279"/>
      <c r="I12" s="398"/>
      <c r="J12" s="399"/>
      <c r="K12" s="393"/>
      <c r="L12" s="394"/>
      <c r="M12" s="278"/>
      <c r="N12" s="266"/>
      <c r="O12" s="272"/>
      <c r="P12" s="123">
        <f>IF(AND(O12="Yes"),N12*'list Box'!$D$4,0)+IF(AND(O12="Yes"),N12*'list Box'!$D$4,0)</f>
        <v>0</v>
      </c>
      <c r="Q12" s="118">
        <f t="shared" si="0"/>
        <v>0</v>
      </c>
    </row>
    <row r="13" spans="2:18" ht="15.75">
      <c r="B13" s="279"/>
      <c r="C13" s="280"/>
      <c r="D13" s="279"/>
      <c r="E13" s="279"/>
      <c r="F13" s="279"/>
      <c r="G13" s="279" t="s">
        <v>131</v>
      </c>
      <c r="H13" s="279"/>
      <c r="I13" s="397"/>
      <c r="J13" s="397"/>
      <c r="K13" s="373"/>
      <c r="L13" s="373"/>
      <c r="M13" s="278"/>
      <c r="N13" s="266"/>
      <c r="O13" s="272"/>
      <c r="P13" s="123">
        <f>IF(AND(O13="Yes"),N13*'list Box'!$D$4,0)+IF(AND(O13="Yes"),N13*'list Box'!$D$4,0)</f>
        <v>0</v>
      </c>
      <c r="Q13" s="118">
        <f t="shared" si="0"/>
        <v>0</v>
      </c>
    </row>
    <row r="14" spans="2:18" ht="15.75">
      <c r="B14" s="279"/>
      <c r="C14" s="280"/>
      <c r="D14" s="279"/>
      <c r="E14" s="279"/>
      <c r="F14" s="279"/>
      <c r="G14" s="279" t="s">
        <v>136</v>
      </c>
      <c r="H14" s="279"/>
      <c r="I14" s="378"/>
      <c r="J14" s="379"/>
      <c r="K14" s="355"/>
      <c r="L14" s="356"/>
      <c r="M14" s="278"/>
      <c r="N14" s="266"/>
      <c r="O14" s="272"/>
      <c r="P14" s="123">
        <f>IF(AND(O14="Yes"),N14*'list Box'!$D$4,0)+IF(AND(O14="Yes"),N14*'list Box'!$D$4,0)</f>
        <v>0</v>
      </c>
      <c r="Q14" s="118">
        <f t="shared" si="0"/>
        <v>0</v>
      </c>
    </row>
    <row r="15" spans="2:18" ht="15.75">
      <c r="B15" s="279"/>
      <c r="C15" s="280"/>
      <c r="D15" s="279"/>
      <c r="E15" s="279"/>
      <c r="F15" s="279"/>
      <c r="G15" s="279"/>
      <c r="H15" s="279"/>
      <c r="I15" s="378"/>
      <c r="J15" s="379"/>
      <c r="K15" s="355"/>
      <c r="L15" s="356"/>
      <c r="M15" s="278"/>
      <c r="N15" s="266"/>
      <c r="O15" s="272"/>
      <c r="P15" s="123">
        <f>IF(AND(O15="Yes"),N15*'list Box'!$D$4,0)+IF(AND(O15="Yes"),N15*'list Box'!$D$4,0)</f>
        <v>0</v>
      </c>
      <c r="Q15" s="118">
        <f t="shared" si="0"/>
        <v>0</v>
      </c>
    </row>
    <row r="16" spans="2:18" ht="15.75">
      <c r="B16" s="279"/>
      <c r="C16" s="280"/>
      <c r="D16" s="279"/>
      <c r="E16" s="279"/>
      <c r="F16" s="279"/>
      <c r="G16" s="279"/>
      <c r="H16" s="279"/>
      <c r="I16" s="378"/>
      <c r="J16" s="379"/>
      <c r="K16" s="355"/>
      <c r="L16" s="356"/>
      <c r="M16" s="278"/>
      <c r="N16" s="266"/>
      <c r="O16" s="272"/>
      <c r="P16" s="123">
        <f>IF(AND(O16="Yes"),N16*'list Box'!$D$4,0)+IF(AND(O16="Yes"),N16*'list Box'!$D$4,0)</f>
        <v>0</v>
      </c>
      <c r="Q16" s="118">
        <f t="shared" si="0"/>
        <v>0</v>
      </c>
    </row>
    <row r="17" spans="2:17" ht="15.75">
      <c r="B17" s="279"/>
      <c r="C17" s="280"/>
      <c r="D17" s="279"/>
      <c r="E17" s="279"/>
      <c r="F17" s="279"/>
      <c r="G17" s="279"/>
      <c r="H17" s="279"/>
      <c r="I17" s="378"/>
      <c r="J17" s="379"/>
      <c r="K17" s="355"/>
      <c r="L17" s="356"/>
      <c r="M17" s="278"/>
      <c r="N17" s="266"/>
      <c r="O17" s="272"/>
      <c r="P17" s="123">
        <f>IF(AND(O17="Yes"),N17*'list Box'!$D$4,0)+IF(AND(O17="Yes"),N17*'list Box'!$D$4,0)</f>
        <v>0</v>
      </c>
      <c r="Q17" s="118">
        <f t="shared" si="0"/>
        <v>0</v>
      </c>
    </row>
    <row r="18" spans="2:17" ht="15.75">
      <c r="B18" s="279"/>
      <c r="C18" s="280"/>
      <c r="D18" s="279"/>
      <c r="E18" s="279"/>
      <c r="F18" s="279"/>
      <c r="G18" s="279"/>
      <c r="H18" s="279"/>
      <c r="I18" s="378"/>
      <c r="J18" s="379"/>
      <c r="K18" s="355"/>
      <c r="L18" s="356"/>
      <c r="M18" s="278"/>
      <c r="N18" s="266"/>
      <c r="O18" s="272"/>
      <c r="P18" s="123">
        <f>IF(AND(O18="Yes"),N18*'list Box'!$D$4,0)+IF(AND(O18="Yes"),N18*'list Box'!$D$4,0)</f>
        <v>0</v>
      </c>
      <c r="Q18" s="118">
        <f t="shared" si="0"/>
        <v>0</v>
      </c>
    </row>
    <row r="19" spans="2:17" ht="15.75">
      <c r="B19" s="279"/>
      <c r="C19" s="280"/>
      <c r="D19" s="279"/>
      <c r="E19" s="279"/>
      <c r="F19" s="279"/>
      <c r="G19" s="279"/>
      <c r="H19" s="279"/>
      <c r="I19" s="378"/>
      <c r="J19" s="379"/>
      <c r="K19" s="355"/>
      <c r="L19" s="356"/>
      <c r="M19" s="278"/>
      <c r="N19" s="266"/>
      <c r="O19" s="272"/>
      <c r="P19" s="123">
        <f>IF(AND(O19="Yes"),N19*'list Box'!$D$4,0)+IF(AND(O19="Yes"),N19*'list Box'!$D$4,0)</f>
        <v>0</v>
      </c>
      <c r="Q19" s="118">
        <f t="shared" si="0"/>
        <v>0</v>
      </c>
    </row>
    <row r="20" spans="2:17" ht="15.75">
      <c r="B20" s="279"/>
      <c r="C20" s="280"/>
      <c r="D20" s="279"/>
      <c r="E20" s="279"/>
      <c r="F20" s="279"/>
      <c r="G20" s="279"/>
      <c r="H20" s="279"/>
      <c r="I20" s="378"/>
      <c r="J20" s="379"/>
      <c r="K20" s="355"/>
      <c r="L20" s="356"/>
      <c r="M20" s="278"/>
      <c r="N20" s="266"/>
      <c r="O20" s="272"/>
      <c r="P20" s="123">
        <f>IF(AND(O20="Yes"),N20*'list Box'!$D$4,0)+IF(AND(O20="Yes"),N20*'list Box'!$D$4,0)</f>
        <v>0</v>
      </c>
      <c r="Q20" s="118">
        <f t="shared" si="0"/>
        <v>0</v>
      </c>
    </row>
    <row r="21" spans="2:17" ht="15.75">
      <c r="B21" s="279"/>
      <c r="C21" s="280"/>
      <c r="D21" s="279"/>
      <c r="E21" s="279"/>
      <c r="F21" s="279"/>
      <c r="G21" s="279"/>
      <c r="H21" s="279"/>
      <c r="I21" s="378"/>
      <c r="J21" s="379"/>
      <c r="K21" s="355"/>
      <c r="L21" s="356"/>
      <c r="M21" s="278"/>
      <c r="N21" s="266"/>
      <c r="O21" s="272"/>
      <c r="P21" s="123">
        <f>IF(AND(O21="Yes"),N21*'list Box'!$D$4,0)+IF(AND(O21="Yes"),N21*'list Box'!$D$4,0)</f>
        <v>0</v>
      </c>
      <c r="Q21" s="118">
        <f t="shared" si="0"/>
        <v>0</v>
      </c>
    </row>
    <row r="22" spans="2:17" ht="15.75">
      <c r="B22" s="279"/>
      <c r="C22" s="280"/>
      <c r="D22" s="279"/>
      <c r="E22" s="279"/>
      <c r="F22" s="279"/>
      <c r="G22" s="279"/>
      <c r="H22" s="279"/>
      <c r="I22" s="378"/>
      <c r="J22" s="379"/>
      <c r="K22" s="355"/>
      <c r="L22" s="356"/>
      <c r="M22" s="278"/>
      <c r="N22" s="266"/>
      <c r="O22" s="272"/>
      <c r="P22" s="123">
        <f>IF(AND(O22="Yes"),N22*'list Box'!$D$4,0)+IF(AND(O22="Yes"),N22*'list Box'!$D$4,0)</f>
        <v>0</v>
      </c>
      <c r="Q22" s="118">
        <f t="shared" si="0"/>
        <v>0</v>
      </c>
    </row>
    <row r="23" spans="2:17" ht="15.75">
      <c r="B23" s="279"/>
      <c r="C23" s="280"/>
      <c r="D23" s="279"/>
      <c r="E23" s="279"/>
      <c r="F23" s="279"/>
      <c r="G23" s="279"/>
      <c r="H23" s="279"/>
      <c r="I23" s="378"/>
      <c r="J23" s="379"/>
      <c r="K23" s="355"/>
      <c r="L23" s="356"/>
      <c r="M23" s="278"/>
      <c r="N23" s="266"/>
      <c r="O23" s="272"/>
      <c r="P23" s="123">
        <f>IF(AND(O23="Yes"),N23*'list Box'!$D$4,0)+IF(AND(O23="Yes"),N23*'list Box'!$D$4,0)</f>
        <v>0</v>
      </c>
      <c r="Q23" s="118">
        <f t="shared" si="0"/>
        <v>0</v>
      </c>
    </row>
    <row r="24" spans="2:17" ht="15.75">
      <c r="B24" s="279"/>
      <c r="C24" s="280"/>
      <c r="D24" s="279"/>
      <c r="E24" s="279"/>
      <c r="F24" s="279"/>
      <c r="G24" s="279"/>
      <c r="H24" s="279"/>
      <c r="I24" s="378"/>
      <c r="J24" s="379"/>
      <c r="K24" s="355"/>
      <c r="L24" s="356"/>
      <c r="M24" s="278"/>
      <c r="N24" s="266"/>
      <c r="O24" s="272"/>
      <c r="P24" s="123">
        <f>IF(AND(O24="Yes"),N24*'list Box'!$D$4,0)+IF(AND(O24="Yes"),N24*'list Box'!$D$4,0)</f>
        <v>0</v>
      </c>
      <c r="Q24" s="118">
        <f t="shared" si="0"/>
        <v>0</v>
      </c>
    </row>
    <row r="25" spans="2:17" ht="15.75">
      <c r="B25" s="279"/>
      <c r="C25" s="280"/>
      <c r="D25" s="279"/>
      <c r="E25" s="279"/>
      <c r="F25" s="279"/>
      <c r="G25" s="279"/>
      <c r="H25" s="279"/>
      <c r="I25" s="378"/>
      <c r="J25" s="379"/>
      <c r="K25" s="355"/>
      <c r="L25" s="356"/>
      <c r="M25" s="278"/>
      <c r="N25" s="266"/>
      <c r="O25" s="272"/>
      <c r="P25" s="123">
        <f>IF(AND(O25="Yes"),N25*'list Box'!$D$4,0)+IF(AND(O25="Yes"),N25*'list Box'!$D$4,0)</f>
        <v>0</v>
      </c>
      <c r="Q25" s="118">
        <f t="shared" si="0"/>
        <v>0</v>
      </c>
    </row>
    <row r="26" spans="2:17" ht="15.75">
      <c r="B26" s="279"/>
      <c r="C26" s="280"/>
      <c r="D26" s="279"/>
      <c r="E26" s="279"/>
      <c r="F26" s="279"/>
      <c r="G26" s="279"/>
      <c r="H26" s="279"/>
      <c r="I26" s="378"/>
      <c r="J26" s="379"/>
      <c r="K26" s="355"/>
      <c r="L26" s="356"/>
      <c r="M26" s="278"/>
      <c r="N26" s="266"/>
      <c r="O26" s="272"/>
      <c r="P26" s="123">
        <f>IF(AND(O26="Yes"),N26*'list Box'!$D$4,0)+IF(AND(O26="Yes"),N26*'list Box'!$D$4,0)</f>
        <v>0</v>
      </c>
      <c r="Q26" s="118">
        <f t="shared" si="0"/>
        <v>0</v>
      </c>
    </row>
    <row r="27" spans="2:17" ht="15.75">
      <c r="B27" s="279"/>
      <c r="C27" s="280"/>
      <c r="D27" s="279"/>
      <c r="E27" s="279"/>
      <c r="F27" s="279"/>
      <c r="G27" s="279"/>
      <c r="H27" s="279"/>
      <c r="I27" s="378"/>
      <c r="J27" s="379"/>
      <c r="K27" s="355"/>
      <c r="L27" s="356"/>
      <c r="M27" s="278"/>
      <c r="N27" s="266"/>
      <c r="O27" s="272"/>
      <c r="P27" s="123">
        <f>IF(AND(O27="Yes"),N27*'list Box'!$D$4,0)+IF(AND(O27="Yes"),N27*'list Box'!$D$4,0)</f>
        <v>0</v>
      </c>
      <c r="Q27" s="118">
        <f t="shared" si="0"/>
        <v>0</v>
      </c>
    </row>
    <row r="28" spans="2:17" ht="15.75">
      <c r="B28" s="279"/>
      <c r="C28" s="280"/>
      <c r="D28" s="279"/>
      <c r="E28" s="279"/>
      <c r="F28" s="279"/>
      <c r="G28" s="279"/>
      <c r="H28" s="279"/>
      <c r="I28" s="378"/>
      <c r="J28" s="379"/>
      <c r="K28" s="355"/>
      <c r="L28" s="356"/>
      <c r="M28" s="278"/>
      <c r="N28" s="266"/>
      <c r="O28" s="272"/>
      <c r="P28" s="123">
        <f>IF(AND(O28="Yes"),N28*'list Box'!$D$4,0)+IF(AND(O28="Yes"),N28*'list Box'!$D$4,0)</f>
        <v>0</v>
      </c>
      <c r="Q28" s="118">
        <f t="shared" si="0"/>
        <v>0</v>
      </c>
    </row>
    <row r="29" spans="2:17" ht="15.75">
      <c r="B29" s="279"/>
      <c r="C29" s="280"/>
      <c r="D29" s="279"/>
      <c r="E29" s="279"/>
      <c r="F29" s="279"/>
      <c r="G29" s="279"/>
      <c r="H29" s="279"/>
      <c r="I29" s="378"/>
      <c r="J29" s="379"/>
      <c r="K29" s="355"/>
      <c r="L29" s="356"/>
      <c r="M29" s="278"/>
      <c r="N29" s="266"/>
      <c r="O29" s="272"/>
      <c r="P29" s="123">
        <f>IF(AND(O29="Yes"),N29*'list Box'!$D$4,0)+IF(AND(O29="Yes"),N29*'list Box'!$D$4,0)</f>
        <v>0</v>
      </c>
      <c r="Q29" s="118">
        <f t="shared" si="0"/>
        <v>0</v>
      </c>
    </row>
    <row r="30" spans="2:17" ht="15.75">
      <c r="B30" s="279"/>
      <c r="C30" s="280"/>
      <c r="D30" s="279"/>
      <c r="E30" s="279"/>
      <c r="F30" s="279"/>
      <c r="G30" s="279"/>
      <c r="H30" s="279"/>
      <c r="I30" s="378"/>
      <c r="J30" s="379"/>
      <c r="K30" s="355"/>
      <c r="L30" s="356"/>
      <c r="M30" s="278"/>
      <c r="N30" s="266"/>
      <c r="O30" s="272"/>
      <c r="P30" s="123">
        <f>IF(AND(O30="Yes"),N30*'list Box'!$D$4,0)+IF(AND(O30="Yes"),N30*'list Box'!$D$4,0)</f>
        <v>0</v>
      </c>
      <c r="Q30" s="118">
        <f t="shared" si="0"/>
        <v>0</v>
      </c>
    </row>
    <row r="31" spans="2:17" ht="15.75">
      <c r="B31" s="279"/>
      <c r="C31" s="280"/>
      <c r="D31" s="279"/>
      <c r="E31" s="279"/>
      <c r="F31" s="279"/>
      <c r="G31" s="279"/>
      <c r="H31" s="279"/>
      <c r="I31" s="378"/>
      <c r="J31" s="379"/>
      <c r="K31" s="355"/>
      <c r="L31" s="356"/>
      <c r="M31" s="278"/>
      <c r="N31" s="266"/>
      <c r="O31" s="272"/>
      <c r="P31" s="123">
        <f>IF(AND(O31="Yes"),N31*'list Box'!$D$4,0)+IF(AND(O31="Yes"),N31*'list Box'!$D$4,0)</f>
        <v>0</v>
      </c>
      <c r="Q31" s="118">
        <f t="shared" si="0"/>
        <v>0</v>
      </c>
    </row>
    <row r="32" spans="2:17" ht="15.75">
      <c r="B32" s="279"/>
      <c r="C32" s="280"/>
      <c r="D32" s="279"/>
      <c r="E32" s="279"/>
      <c r="F32" s="279"/>
      <c r="G32" s="279"/>
      <c r="H32" s="279"/>
      <c r="I32" s="378"/>
      <c r="J32" s="379"/>
      <c r="K32" s="355"/>
      <c r="L32" s="356"/>
      <c r="M32" s="278"/>
      <c r="N32" s="266"/>
      <c r="O32" s="272"/>
      <c r="P32" s="123">
        <f>IF(AND(O32="Yes"),N32*'list Box'!$D$4,0)+IF(AND(O32="Yes"),N32*'list Box'!$D$4,0)</f>
        <v>0</v>
      </c>
      <c r="Q32" s="118">
        <f t="shared" si="0"/>
        <v>0</v>
      </c>
    </row>
    <row r="33" spans="2:17" ht="15.75">
      <c r="B33" s="279"/>
      <c r="C33" s="280"/>
      <c r="D33" s="279"/>
      <c r="E33" s="279"/>
      <c r="F33" s="279"/>
      <c r="G33" s="279"/>
      <c r="H33" s="279"/>
      <c r="I33" s="378"/>
      <c r="J33" s="379"/>
      <c r="K33" s="355"/>
      <c r="L33" s="356"/>
      <c r="M33" s="278"/>
      <c r="N33" s="266"/>
      <c r="O33" s="272"/>
      <c r="P33" s="123">
        <f>IF(AND(O33="Yes"),N33*'list Box'!$D$4,0)+IF(AND(O33="Yes"),N33*'list Box'!$D$4,0)</f>
        <v>0</v>
      </c>
      <c r="Q33" s="118">
        <f t="shared" si="0"/>
        <v>0</v>
      </c>
    </row>
    <row r="34" spans="2:17" ht="15.75">
      <c r="B34" s="279"/>
      <c r="C34" s="280"/>
      <c r="D34" s="279"/>
      <c r="E34" s="279"/>
      <c r="F34" s="279"/>
      <c r="G34" s="279"/>
      <c r="H34" s="279"/>
      <c r="I34" s="378"/>
      <c r="J34" s="379"/>
      <c r="K34" s="355"/>
      <c r="L34" s="356"/>
      <c r="M34" s="278"/>
      <c r="N34" s="266"/>
      <c r="O34" s="272"/>
      <c r="P34" s="123">
        <f>IF(AND(O34="Yes"),N34*'list Box'!$D$4,0)+IF(AND(O34="Yes"),N34*'list Box'!$D$4,0)</f>
        <v>0</v>
      </c>
      <c r="Q34" s="118">
        <f t="shared" si="0"/>
        <v>0</v>
      </c>
    </row>
    <row r="35" spans="2:17" ht="15.75">
      <c r="B35" s="279"/>
      <c r="C35" s="280"/>
      <c r="D35" s="279"/>
      <c r="E35" s="279"/>
      <c r="F35" s="279"/>
      <c r="G35" s="279"/>
      <c r="H35" s="279"/>
      <c r="I35" s="378"/>
      <c r="J35" s="379"/>
      <c r="K35" s="355"/>
      <c r="L35" s="356"/>
      <c r="M35" s="278"/>
      <c r="N35" s="266"/>
      <c r="O35" s="272"/>
      <c r="P35" s="123">
        <f>IF(AND(O35="Yes"),N35*'list Box'!$D$4,0)+IF(AND(O35="Yes"),N35*'list Box'!$D$4,0)</f>
        <v>0</v>
      </c>
      <c r="Q35" s="118">
        <f t="shared" si="0"/>
        <v>0</v>
      </c>
    </row>
    <row r="36" spans="2:17" ht="15.75">
      <c r="B36" s="279"/>
      <c r="C36" s="280"/>
      <c r="D36" s="279"/>
      <c r="E36" s="279"/>
      <c r="F36" s="279"/>
      <c r="G36" s="279"/>
      <c r="H36" s="279"/>
      <c r="I36" s="378"/>
      <c r="J36" s="379"/>
      <c r="K36" s="355"/>
      <c r="L36" s="356"/>
      <c r="M36" s="278"/>
      <c r="N36" s="266"/>
      <c r="O36" s="272"/>
      <c r="P36" s="123">
        <f>IF(AND(O36="Yes"),N36*'list Box'!$D$4,0)+IF(AND(O36="Yes"),N36*'list Box'!$D$4,0)</f>
        <v>0</v>
      </c>
      <c r="Q36" s="118">
        <f t="shared" si="0"/>
        <v>0</v>
      </c>
    </row>
    <row r="37" spans="2:17" ht="15.75">
      <c r="B37" s="265"/>
      <c r="C37" s="281"/>
      <c r="D37" s="265"/>
      <c r="E37" s="265"/>
      <c r="F37" s="265"/>
      <c r="G37" s="265"/>
      <c r="H37" s="265"/>
      <c r="I37" s="405"/>
      <c r="J37" s="406"/>
      <c r="K37" s="389"/>
      <c r="L37" s="390"/>
      <c r="M37" s="278"/>
      <c r="N37" s="266"/>
      <c r="O37" s="272"/>
      <c r="P37" s="123">
        <f>IF(AND(O37="Yes"),N37*'list Box'!$D$4,0)+IF(AND(O37="Yes"),N37*'list Box'!$D$4,0)</f>
        <v>0</v>
      </c>
      <c r="Q37" s="118">
        <f t="shared" si="0"/>
        <v>0</v>
      </c>
    </row>
    <row r="38" spans="2:17">
      <c r="F38" s="141"/>
      <c r="J38" s="177" t="s">
        <v>181</v>
      </c>
      <c r="K38" s="178"/>
      <c r="L38" s="178" t="s">
        <v>26</v>
      </c>
      <c r="M38" s="179"/>
      <c r="N38" s="180">
        <f>SUM(N10:N37)</f>
        <v>0</v>
      </c>
      <c r="O38" s="181"/>
      <c r="P38" s="180">
        <f>SUM(P10:P37)</f>
        <v>0</v>
      </c>
      <c r="Q38" s="180">
        <f t="shared" ref="Q38" si="1">SUM(Q10:Q37)</f>
        <v>0</v>
      </c>
    </row>
    <row r="39" spans="2:17">
      <c r="B39" s="363" t="s">
        <v>32</v>
      </c>
      <c r="C39" s="374"/>
      <c r="D39" s="9"/>
      <c r="E39" s="336" t="s">
        <v>90</v>
      </c>
      <c r="N39" s="221" t="s">
        <v>183</v>
      </c>
    </row>
    <row r="40" spans="2:17">
      <c r="B40" s="364"/>
      <c r="C40" s="377"/>
      <c r="D40" s="9"/>
      <c r="E40" s="337"/>
    </row>
    <row r="41" spans="2:17">
      <c r="B41" s="258"/>
      <c r="C41" s="259"/>
      <c r="D41" s="9"/>
      <c r="E41" s="40"/>
    </row>
    <row r="42" spans="2:17">
      <c r="B42" s="258"/>
      <c r="C42" s="259"/>
      <c r="D42" s="9"/>
      <c r="E42" s="41"/>
    </row>
    <row r="43" spans="2:17">
      <c r="B43" s="258"/>
      <c r="C43" s="259"/>
      <c r="D43" s="9"/>
      <c r="E43" s="41"/>
    </row>
    <row r="44" spans="2:17">
      <c r="B44" s="258"/>
      <c r="C44" s="259"/>
      <c r="D44" s="9"/>
      <c r="E44" s="41"/>
    </row>
    <row r="45" spans="2:17">
      <c r="B45" s="258"/>
      <c r="C45" s="259"/>
      <c r="D45" s="9"/>
      <c r="E45" s="13" t="s">
        <v>36</v>
      </c>
    </row>
    <row r="46" spans="2:17">
      <c r="B46" s="260" t="s">
        <v>5</v>
      </c>
      <c r="C46" s="261"/>
      <c r="D46" s="9"/>
      <c r="E46" s="121" t="s">
        <v>114</v>
      </c>
    </row>
    <row r="48" spans="2:17">
      <c r="B48" s="46" t="str">
        <f>'Summary Pg 1'!B56</f>
        <v>0-14/10/02-212-4</v>
      </c>
      <c r="J48" s="220" t="s">
        <v>179</v>
      </c>
      <c r="Q48" s="219" t="s">
        <v>175</v>
      </c>
    </row>
  </sheetData>
  <sheetProtection password="CC21" sheet="1" objects="1" scenarios="1" formatCells="0" formatColumns="0" formatRows="0" insertColumns="0" insertRows="0" insertHyperlinks="0" deleteColumns="0" deleteRows="0" sort="0" autoFilter="0" pivotTables="0"/>
  <protectedRanges>
    <protectedRange sqref="E41:E44" name="Checker"/>
    <protectedRange sqref="B41:C45" name="claimant sig"/>
    <protectedRange sqref="C46" name="Date 1"/>
    <protectedRange sqref="C7:L8 B10:B37 C10:L10 C13:L37 M10:N37" name="Particular details"/>
    <protectedRange sqref="E46" name="Date 2"/>
    <protectedRange sqref="O10:O37" name="Particular details_2"/>
  </protectedRanges>
  <customSheetViews>
    <customSheetView guid="{6296F3CF-8C9F-4D0F-BD93-CF6935E6E863}" scale="70" fitToPage="1" hiddenColumns="1">
      <selection activeCell="E18" sqref="E18"/>
      <pageMargins left="0.7" right="0.7" top="0.75" bottom="0.75" header="0.3" footer="0.3"/>
      <pageSetup paperSize="9" scale="66" orientation="landscape" r:id="rId1"/>
    </customSheetView>
  </customSheetViews>
  <mergeCells count="66">
    <mergeCell ref="P8:Q8"/>
    <mergeCell ref="I6:J6"/>
    <mergeCell ref="I7:J7"/>
    <mergeCell ref="K7:L7"/>
    <mergeCell ref="I8:J8"/>
    <mergeCell ref="K8:L8"/>
    <mergeCell ref="I10:J10"/>
    <mergeCell ref="K10:L10"/>
    <mergeCell ref="I11:J11"/>
    <mergeCell ref="K11:L11"/>
    <mergeCell ref="I9:J9"/>
    <mergeCell ref="K9:L9"/>
    <mergeCell ref="I12:J12"/>
    <mergeCell ref="K12:L12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K33:L33"/>
    <mergeCell ref="I37:J37"/>
    <mergeCell ref="K37:L37"/>
    <mergeCell ref="B39:C40"/>
    <mergeCell ref="E39:E40"/>
    <mergeCell ref="I34:J34"/>
    <mergeCell ref="K34:L34"/>
    <mergeCell ref="I35:J35"/>
    <mergeCell ref="K35:L35"/>
    <mergeCell ref="I36:J36"/>
    <mergeCell ref="K36:L36"/>
  </mergeCells>
  <hyperlinks>
    <hyperlink ref="N38" location="'Pg 3'!A1" display="'Pg 3'!A1"/>
  </hyperlinks>
  <pageMargins left="0.7" right="0.7" top="0.75" bottom="0.75" header="0.3" footer="0.3"/>
  <pageSetup paperSize="9" scale="66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 Box'!$B$4:$B$15</xm:f>
          </x14:formula1>
          <xm:sqref>M11:M37</xm:sqref>
        </x14:dataValidation>
        <x14:dataValidation type="list" allowBlank="1" showInputMessage="1" showErrorMessage="1">
          <x14:formula1>
            <xm:f>'list Box'!$F$3:$F$5</xm:f>
          </x14:formula1>
          <xm:sqref>O10:O37</xm:sqref>
        </x14:dataValidation>
        <x14:dataValidation type="list" allowBlank="1" showInputMessage="1" showErrorMessage="1">
          <x14:formula1>
            <xm:f>'list Box'!$B$3:$B$11</xm:f>
          </x14:formula1>
          <xm:sqref>M10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0"/>
  <sheetViews>
    <sheetView showGridLines="0" showWhiteSpace="0" view="pageBreakPreview" zoomScaleSheetLayoutView="100" zoomScalePageLayoutView="78" workbookViewId="0">
      <selection activeCell="C15" sqref="C15"/>
    </sheetView>
  </sheetViews>
  <sheetFormatPr defaultRowHeight="15"/>
  <cols>
    <col min="1" max="1" width="13.7109375" customWidth="1"/>
    <col min="2" max="2" width="18.42578125" customWidth="1"/>
    <col min="4" max="4" width="4.7109375" customWidth="1"/>
    <col min="5" max="5" width="14.5703125" customWidth="1"/>
    <col min="6" max="6" width="5.7109375" customWidth="1"/>
    <col min="7" max="7" width="10.28515625" bestFit="1" customWidth="1"/>
    <col min="18" max="18" width="19" customWidth="1"/>
  </cols>
  <sheetData>
    <row r="1" spans="1:25">
      <c r="A1" s="20"/>
      <c r="B1" s="21"/>
      <c r="C1" s="21"/>
      <c r="D1" s="21"/>
      <c r="E1" s="409" t="s">
        <v>164</v>
      </c>
      <c r="F1" s="410"/>
      <c r="G1" s="410"/>
      <c r="H1" s="41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>
      <c r="A2" s="5"/>
      <c r="B2" s="1"/>
      <c r="C2" s="1"/>
      <c r="D2" s="1"/>
      <c r="E2" s="412"/>
      <c r="F2" s="413"/>
      <c r="G2" s="413"/>
      <c r="H2" s="41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5"/>
      <c r="B3" s="1"/>
      <c r="C3" s="1"/>
      <c r="D3" s="1"/>
      <c r="E3" s="415"/>
      <c r="F3" s="416"/>
      <c r="G3" s="416"/>
      <c r="H3" s="4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55" t="s">
        <v>162</v>
      </c>
      <c r="B4" s="64" t="str">
        <f>+'Summary Pg 1'!E3</f>
        <v>Gleneagles Kuala Lumpur</v>
      </c>
      <c r="C4" s="190"/>
      <c r="D4" s="191"/>
      <c r="E4" s="155" t="s">
        <v>165</v>
      </c>
      <c r="F4" s="64"/>
      <c r="G4" s="230">
        <f>+'Summary Pg 1'!O4</f>
        <v>0</v>
      </c>
      <c r="H4" s="191"/>
      <c r="I4" s="192"/>
      <c r="J4" s="418"/>
      <c r="K4" s="418"/>
      <c r="L4" s="418"/>
      <c r="M4" s="1"/>
      <c r="N4" s="1"/>
      <c r="O4" s="1"/>
      <c r="P4" s="1"/>
      <c r="Q4" s="1"/>
      <c r="R4" s="192"/>
      <c r="S4" s="418"/>
      <c r="T4" s="418"/>
      <c r="U4" s="418"/>
      <c r="V4" s="1"/>
      <c r="W4" s="1"/>
      <c r="X4" s="1"/>
      <c r="Y4" s="1"/>
    </row>
    <row r="5" spans="1:25">
      <c r="A5" s="155" t="s">
        <v>100</v>
      </c>
      <c r="B5" s="64">
        <f>+'Summary Pg 1'!E4</f>
        <v>0</v>
      </c>
      <c r="C5" s="190"/>
      <c r="D5" s="191"/>
      <c r="E5" s="155" t="s">
        <v>192</v>
      </c>
      <c r="F5" s="64"/>
      <c r="G5" s="230">
        <f>+'Summary Pg 1'!I4</f>
        <v>0</v>
      </c>
      <c r="H5" s="191"/>
      <c r="I5" s="192"/>
      <c r="J5" s="418"/>
      <c r="K5" s="418"/>
      <c r="L5" s="418"/>
      <c r="M5" s="1"/>
      <c r="N5" s="1"/>
      <c r="O5" s="1"/>
      <c r="P5" s="1"/>
      <c r="Q5" s="1"/>
      <c r="R5" s="192"/>
      <c r="S5" s="418">
        <f>'Summary Pg 1'!X4</f>
        <v>0</v>
      </c>
      <c r="T5" s="418"/>
      <c r="U5" s="418"/>
      <c r="V5" s="1"/>
      <c r="W5" s="1"/>
      <c r="X5" s="1"/>
      <c r="Y5" s="1"/>
    </row>
    <row r="6" spans="1:25">
      <c r="A6" s="195" t="s">
        <v>93</v>
      </c>
      <c r="B6" s="196">
        <f>+'Summary Pg 1'!I5</f>
        <v>0</v>
      </c>
      <c r="C6" s="197"/>
      <c r="D6" s="198"/>
      <c r="E6" s="195" t="s">
        <v>166</v>
      </c>
      <c r="F6" s="196"/>
      <c r="G6" s="190"/>
      <c r="H6" s="191"/>
      <c r="I6" s="68"/>
      <c r="J6" s="418"/>
      <c r="K6" s="418"/>
      <c r="L6" s="418"/>
      <c r="M6" s="1"/>
      <c r="N6" s="1"/>
      <c r="O6" s="1"/>
      <c r="P6" s="1"/>
      <c r="Q6" s="1"/>
      <c r="R6" s="68"/>
      <c r="S6" s="418">
        <f>'Summary Pg 1'!AB5</f>
        <v>0</v>
      </c>
      <c r="T6" s="418"/>
      <c r="U6" s="418"/>
      <c r="V6" s="1"/>
      <c r="W6" s="1"/>
      <c r="X6" s="1"/>
      <c r="Y6" s="1"/>
    </row>
    <row r="7" spans="1:25">
      <c r="A7" s="20"/>
      <c r="B7" s="21"/>
      <c r="C7" s="21"/>
      <c r="D7" s="21"/>
      <c r="E7" s="21"/>
      <c r="F7" s="21"/>
      <c r="G7" s="21"/>
      <c r="H7" s="19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5"/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5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5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5"/>
      <c r="B11" s="1"/>
      <c r="C11" s="1"/>
      <c r="D11" s="1"/>
      <c r="E11" s="1"/>
      <c r="F11" s="1"/>
      <c r="G11" s="1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5"/>
      <c r="B12" s="1"/>
      <c r="C12" s="1"/>
      <c r="D12" s="1"/>
      <c r="E12" s="1"/>
      <c r="F12" s="1"/>
      <c r="G12" s="1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5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5"/>
      <c r="B14" s="1"/>
      <c r="C14" s="1"/>
      <c r="D14" s="1"/>
      <c r="E14" s="1"/>
      <c r="F14" s="1"/>
      <c r="G14" s="1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5"/>
      <c r="B15" s="1"/>
      <c r="C15" s="1"/>
      <c r="D15" s="1"/>
      <c r="E15" s="1"/>
      <c r="F15" s="1"/>
      <c r="G15" s="1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5"/>
      <c r="B16" s="1"/>
      <c r="C16" s="1"/>
      <c r="D16" s="1"/>
      <c r="E16" s="1"/>
      <c r="F16" s="1"/>
      <c r="G16" s="1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5"/>
      <c r="B17" s="1"/>
      <c r="C17" s="1"/>
      <c r="D17" s="1"/>
      <c r="E17" s="1"/>
      <c r="F17" s="1"/>
      <c r="G17" s="1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5"/>
      <c r="B18" s="1"/>
      <c r="C18" s="1"/>
      <c r="D18" s="1"/>
      <c r="E18" s="1"/>
      <c r="F18" s="1"/>
      <c r="G18" s="1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5"/>
      <c r="B19" s="1"/>
      <c r="C19" s="1"/>
      <c r="D19" s="1"/>
      <c r="E19" s="1"/>
      <c r="F19" s="1"/>
      <c r="G19" s="1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5"/>
      <c r="B20" s="1"/>
      <c r="C20" s="1"/>
      <c r="D20" s="1"/>
      <c r="E20" s="1"/>
      <c r="F20" s="1"/>
      <c r="G20" s="1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5"/>
      <c r="B21" s="1"/>
      <c r="C21" s="1"/>
      <c r="D21" s="1"/>
      <c r="E21" s="1"/>
      <c r="F21" s="1"/>
      <c r="G21" s="1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5"/>
      <c r="B22" s="1"/>
      <c r="C22" s="1"/>
      <c r="D22" s="1"/>
      <c r="E22" s="1"/>
      <c r="F22" s="1"/>
      <c r="G22" s="1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5"/>
      <c r="B23" s="1"/>
      <c r="C23" s="1"/>
      <c r="D23" s="1"/>
      <c r="E23" s="1"/>
      <c r="F23" s="1"/>
      <c r="G23" s="1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5"/>
      <c r="B24" s="1"/>
      <c r="C24" s="1"/>
      <c r="D24" s="1"/>
      <c r="E24" s="1"/>
      <c r="F24" s="1"/>
      <c r="G24" s="1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5"/>
      <c r="B25" s="1"/>
      <c r="C25" s="1"/>
      <c r="D25" s="1"/>
      <c r="E25" s="1"/>
      <c r="F25" s="1"/>
      <c r="G25" s="1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5"/>
      <c r="B26" s="1"/>
      <c r="C26" s="1"/>
      <c r="D26" s="1"/>
      <c r="E26" s="1"/>
      <c r="F26" s="1"/>
      <c r="G26" s="1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5"/>
      <c r="B27" s="1"/>
      <c r="C27" s="1"/>
      <c r="D27" s="1"/>
      <c r="E27" s="1"/>
      <c r="F27" s="1"/>
      <c r="G27" s="1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5"/>
      <c r="B28" s="1"/>
      <c r="C28" s="1"/>
      <c r="D28" s="1"/>
      <c r="E28" s="1"/>
      <c r="F28" s="1"/>
      <c r="G28" s="1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5"/>
      <c r="B29" s="1"/>
      <c r="C29" s="1"/>
      <c r="D29" s="1"/>
      <c r="E29" s="1"/>
      <c r="F29" s="1"/>
      <c r="G29" s="1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5"/>
      <c r="B30" s="1"/>
      <c r="C30" s="1"/>
      <c r="D30" s="1"/>
      <c r="E30" s="1"/>
      <c r="F30" s="1"/>
      <c r="G30" s="1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5"/>
      <c r="B31" s="1"/>
      <c r="C31" s="1"/>
      <c r="D31" s="1"/>
      <c r="E31" s="1"/>
      <c r="F31" s="1"/>
      <c r="G31" s="1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5"/>
      <c r="B32" s="1"/>
      <c r="C32" s="1"/>
      <c r="D32" s="1"/>
      <c r="E32" s="1"/>
      <c r="F32" s="1"/>
      <c r="G32" s="1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5"/>
      <c r="B33" s="1"/>
      <c r="C33" s="1"/>
      <c r="D33" s="1"/>
      <c r="E33" s="1"/>
      <c r="F33" s="1"/>
      <c r="G33" s="1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5"/>
      <c r="B34" s="1"/>
      <c r="C34" s="1"/>
      <c r="D34" s="1"/>
      <c r="E34" s="1"/>
      <c r="F34" s="1"/>
      <c r="G34" s="1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5"/>
      <c r="B35" s="1"/>
      <c r="C35" s="1"/>
      <c r="D35" s="1"/>
      <c r="E35" s="1"/>
      <c r="F35" s="1"/>
      <c r="G35" s="1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5"/>
      <c r="B36" s="1"/>
      <c r="C36" s="1"/>
      <c r="D36" s="1"/>
      <c r="E36" s="1"/>
      <c r="F36" s="1"/>
      <c r="G36" s="1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5"/>
      <c r="B37" s="1"/>
      <c r="C37" s="1"/>
      <c r="D37" s="1"/>
      <c r="E37" s="1"/>
      <c r="F37" s="1"/>
      <c r="G37" s="1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5"/>
      <c r="B38" s="1"/>
      <c r="C38" s="1"/>
      <c r="D38" s="1"/>
      <c r="E38" s="1"/>
      <c r="F38" s="1"/>
      <c r="G38" s="1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5"/>
      <c r="B39" s="1"/>
      <c r="C39" s="1"/>
      <c r="D39" s="1"/>
      <c r="E39" s="1"/>
      <c r="F39" s="1"/>
      <c r="G39" s="1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5"/>
      <c r="B40" s="1"/>
      <c r="C40" s="1"/>
      <c r="D40" s="1"/>
      <c r="E40" s="1"/>
      <c r="F40" s="1"/>
      <c r="G40" s="1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5"/>
      <c r="B41" s="1"/>
      <c r="C41" s="1"/>
      <c r="D41" s="1"/>
      <c r="E41" s="1"/>
      <c r="F41" s="1"/>
      <c r="G41" s="1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5"/>
      <c r="B42" s="1"/>
      <c r="C42" s="1"/>
      <c r="D42" s="1"/>
      <c r="E42" s="1"/>
      <c r="F42" s="1"/>
      <c r="G42" s="1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5"/>
      <c r="B43" s="1"/>
      <c r="C43" s="1"/>
      <c r="D43" s="1"/>
      <c r="E43" s="1"/>
      <c r="F43" s="1"/>
      <c r="G43" s="1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5"/>
      <c r="B44" s="1"/>
      <c r="C44" s="1"/>
      <c r="D44" s="1"/>
      <c r="E44" s="1"/>
      <c r="F44" s="1"/>
      <c r="G44" s="1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5"/>
      <c r="B45" s="1"/>
      <c r="C45" s="1"/>
      <c r="D45" s="1"/>
      <c r="E45" s="1"/>
      <c r="F45" s="1"/>
      <c r="G45" s="1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219" t="s">
        <v>173</v>
      </c>
      <c r="B46" s="14"/>
      <c r="C46" s="220" t="s">
        <v>184</v>
      </c>
      <c r="D46" s="14"/>
      <c r="E46" s="14"/>
      <c r="F46" s="14"/>
      <c r="G46" s="219" t="s">
        <v>175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9:2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9:2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</sheetData>
  <sheetProtection sheet="1" objects="1" scenarios="1" formatCells="0" formatColumns="0" formatRows="0" insertColumns="0" insertRows="0" insertHyperlinks="0" deleteColumns="0" deleteRows="0" sort="0" autoFilter="0" pivotTables="0"/>
  <customSheetViews>
    <customSheetView guid="{6296F3CF-8C9F-4D0F-BD93-CF6935E6E863}" showPageBreaks="1" showGridLines="0" printArea="1" view="pageBreakPreview" topLeftCell="A7">
      <selection activeCell="D26" sqref="D26"/>
      <pageMargins left="0.7" right="0.7" top="0.75" bottom="0.75" header="0.3" footer="0.3"/>
      <pageSetup paperSize="9" orientation="portrait" r:id="rId1"/>
    </customSheetView>
  </customSheetViews>
  <mergeCells count="7">
    <mergeCell ref="E1:H3"/>
    <mergeCell ref="S4:U4"/>
    <mergeCell ref="S5:U5"/>
    <mergeCell ref="S6:U6"/>
    <mergeCell ref="J4:L4"/>
    <mergeCell ref="J5:L5"/>
    <mergeCell ref="J6:L6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0"/>
  <sheetViews>
    <sheetView showGridLines="0" view="pageBreakPreview" zoomScaleSheetLayoutView="100" zoomScalePageLayoutView="85" workbookViewId="0">
      <selection activeCell="E42" sqref="E42"/>
    </sheetView>
  </sheetViews>
  <sheetFormatPr defaultRowHeight="15"/>
  <cols>
    <col min="1" max="1" width="13.7109375" customWidth="1"/>
    <col min="2" max="2" width="18.42578125" customWidth="1"/>
    <col min="4" max="4" width="4.7109375" customWidth="1"/>
    <col min="5" max="5" width="14.5703125" customWidth="1"/>
    <col min="6" max="6" width="5.7109375" customWidth="1"/>
    <col min="7" max="7" width="9.5703125" bestFit="1" customWidth="1"/>
  </cols>
  <sheetData>
    <row r="1" spans="1:8">
      <c r="A1" s="20"/>
      <c r="B1" s="21"/>
      <c r="C1" s="21"/>
      <c r="D1" s="21"/>
      <c r="E1" s="419" t="s">
        <v>167</v>
      </c>
      <c r="F1" s="410"/>
      <c r="G1" s="410"/>
      <c r="H1" s="411"/>
    </row>
    <row r="2" spans="1:8" ht="18.75" customHeight="1">
      <c r="A2" s="5"/>
      <c r="B2" s="1"/>
      <c r="C2" s="1"/>
      <c r="D2" s="1"/>
      <c r="E2" s="412"/>
      <c r="F2" s="413"/>
      <c r="G2" s="413"/>
      <c r="H2" s="414"/>
    </row>
    <row r="3" spans="1:8" ht="18.75" customHeight="1">
      <c r="A3" s="5"/>
      <c r="B3" s="1"/>
      <c r="C3" s="1"/>
      <c r="D3" s="1"/>
      <c r="E3" s="415"/>
      <c r="F3" s="416"/>
      <c r="G3" s="416"/>
      <c r="H3" s="417"/>
    </row>
    <row r="4" spans="1:8">
      <c r="A4" s="155" t="s">
        <v>162</v>
      </c>
      <c r="B4" s="64" t="str">
        <f>+'Pg 6 - APPENDIX 1(GST RECEIPT)'!B4</f>
        <v>Gleneagles Kuala Lumpur</v>
      </c>
      <c r="C4" s="190"/>
      <c r="D4" s="191"/>
      <c r="E4" s="155" t="s">
        <v>165</v>
      </c>
      <c r="F4" s="64"/>
      <c r="G4" s="230">
        <f>+'Pg 6 - APPENDIX 1(GST RECEIPT)'!G4</f>
        <v>0</v>
      </c>
      <c r="H4" s="191"/>
    </row>
    <row r="5" spans="1:8">
      <c r="A5" s="155" t="s">
        <v>100</v>
      </c>
      <c r="B5" s="64">
        <f>'Summary Pg 1'!E4</f>
        <v>0</v>
      </c>
      <c r="C5" s="190"/>
      <c r="D5" s="191"/>
      <c r="E5" s="155" t="s">
        <v>194</v>
      </c>
      <c r="F5" s="64"/>
      <c r="G5" s="230">
        <f>+'Pg 6 - APPENDIX 1(GST RECEIPT)'!G5</f>
        <v>0</v>
      </c>
      <c r="H5" s="191"/>
    </row>
    <row r="6" spans="1:8">
      <c r="A6" s="195" t="s">
        <v>93</v>
      </c>
      <c r="B6" s="196">
        <f>'Summary Pg 1'!I5</f>
        <v>0</v>
      </c>
      <c r="C6" s="197"/>
      <c r="D6" s="198"/>
      <c r="E6" s="195" t="s">
        <v>166</v>
      </c>
      <c r="F6" s="196"/>
      <c r="G6" s="190"/>
      <c r="H6" s="191"/>
    </row>
    <row r="7" spans="1:8">
      <c r="A7" s="20"/>
      <c r="B7" s="21"/>
      <c r="C7" s="21"/>
      <c r="D7" s="21"/>
      <c r="E7" s="21"/>
      <c r="F7" s="21"/>
      <c r="G7" s="21"/>
      <c r="H7" s="193"/>
    </row>
    <row r="8" spans="1:8">
      <c r="A8" s="5"/>
      <c r="B8" s="1"/>
      <c r="C8" s="1"/>
      <c r="D8" s="1"/>
      <c r="E8" s="1"/>
      <c r="F8" s="1"/>
      <c r="G8" s="1"/>
      <c r="H8" s="4"/>
    </row>
    <row r="9" spans="1:8">
      <c r="A9" s="5"/>
      <c r="B9" s="1"/>
      <c r="C9" s="1"/>
      <c r="D9" s="1"/>
      <c r="E9" s="1"/>
      <c r="F9" s="1"/>
      <c r="G9" s="1"/>
      <c r="H9" s="4"/>
    </row>
    <row r="10" spans="1:8">
      <c r="A10" s="5"/>
      <c r="B10" s="1"/>
      <c r="C10" s="1"/>
      <c r="D10" s="1"/>
      <c r="E10" s="1"/>
      <c r="F10" s="1"/>
      <c r="G10" s="1"/>
      <c r="H10" s="4"/>
    </row>
    <row r="11" spans="1:8">
      <c r="A11" s="5"/>
      <c r="B11" s="1"/>
      <c r="C11" s="1"/>
      <c r="D11" s="1"/>
      <c r="E11" s="1"/>
      <c r="F11" s="1"/>
      <c r="G11" s="1"/>
      <c r="H11" s="4"/>
    </row>
    <row r="12" spans="1:8">
      <c r="A12" s="5"/>
      <c r="B12" s="1"/>
      <c r="C12" s="1"/>
      <c r="D12" s="1"/>
      <c r="E12" s="1"/>
      <c r="F12" s="1"/>
      <c r="G12" s="1"/>
      <c r="H12" s="4"/>
    </row>
    <row r="13" spans="1:8">
      <c r="A13" s="5"/>
      <c r="B13" s="1"/>
      <c r="C13" s="1"/>
      <c r="D13" s="1"/>
      <c r="E13" s="1"/>
      <c r="F13" s="1"/>
      <c r="G13" s="1"/>
      <c r="H13" s="4"/>
    </row>
    <row r="14" spans="1:8">
      <c r="A14" s="5"/>
      <c r="B14" s="1"/>
      <c r="C14" s="1"/>
      <c r="D14" s="1"/>
      <c r="E14" s="1"/>
      <c r="F14" s="1"/>
      <c r="G14" s="1"/>
      <c r="H14" s="4"/>
    </row>
    <row r="15" spans="1:8">
      <c r="A15" s="5"/>
      <c r="B15" s="1"/>
      <c r="C15" s="1"/>
      <c r="D15" s="1"/>
      <c r="E15" s="1"/>
      <c r="F15" s="1"/>
      <c r="G15" s="1"/>
      <c r="H15" s="4"/>
    </row>
    <row r="16" spans="1:8">
      <c r="A16" s="5"/>
      <c r="B16" s="1"/>
      <c r="C16" s="1"/>
      <c r="D16" s="1"/>
      <c r="E16" s="1"/>
      <c r="F16" s="1"/>
      <c r="G16" s="1"/>
      <c r="H16" s="4"/>
    </row>
    <row r="17" spans="1:8">
      <c r="A17" s="5"/>
      <c r="B17" s="1"/>
      <c r="C17" s="1"/>
      <c r="D17" s="1"/>
      <c r="E17" s="1"/>
      <c r="F17" s="1"/>
      <c r="G17" s="1"/>
      <c r="H17" s="4"/>
    </row>
    <row r="18" spans="1:8">
      <c r="A18" s="5"/>
      <c r="B18" s="1"/>
      <c r="C18" s="1"/>
      <c r="D18" s="1"/>
      <c r="E18" s="1"/>
      <c r="F18" s="1"/>
      <c r="G18" s="1"/>
      <c r="H18" s="4"/>
    </row>
    <row r="19" spans="1:8">
      <c r="A19" s="5"/>
      <c r="B19" s="1"/>
      <c r="C19" s="1"/>
      <c r="D19" s="1"/>
      <c r="E19" s="1"/>
      <c r="F19" s="1"/>
      <c r="G19" s="1"/>
      <c r="H19" s="4"/>
    </row>
    <row r="20" spans="1:8">
      <c r="A20" s="5"/>
      <c r="B20" s="1"/>
      <c r="C20" s="1"/>
      <c r="D20" s="1"/>
      <c r="E20" s="1"/>
      <c r="F20" s="1"/>
      <c r="G20" s="1"/>
      <c r="H20" s="4"/>
    </row>
    <row r="21" spans="1:8">
      <c r="A21" s="5"/>
      <c r="B21" s="1"/>
      <c r="C21" s="1"/>
      <c r="D21" s="1"/>
      <c r="E21" s="1"/>
      <c r="F21" s="1"/>
      <c r="G21" s="1"/>
      <c r="H21" s="4"/>
    </row>
    <row r="22" spans="1:8">
      <c r="A22" s="5"/>
      <c r="B22" s="1"/>
      <c r="C22" s="1"/>
      <c r="D22" s="1"/>
      <c r="E22" s="1"/>
      <c r="F22" s="1"/>
      <c r="G22" s="1"/>
      <c r="H22" s="4"/>
    </row>
    <row r="23" spans="1:8">
      <c r="A23" s="5"/>
      <c r="B23" s="1"/>
      <c r="C23" s="1"/>
      <c r="D23" s="1"/>
      <c r="E23" s="1"/>
      <c r="F23" s="1"/>
      <c r="G23" s="1"/>
      <c r="H23" s="4"/>
    </row>
    <row r="24" spans="1:8">
      <c r="A24" s="5"/>
      <c r="B24" s="1"/>
      <c r="C24" s="1"/>
      <c r="D24" s="1"/>
      <c r="E24" s="1"/>
      <c r="F24" s="1"/>
      <c r="G24" s="1"/>
      <c r="H24" s="4"/>
    </row>
    <row r="25" spans="1:8">
      <c r="A25" s="5"/>
      <c r="B25" s="1"/>
      <c r="C25" s="1"/>
      <c r="D25" s="1"/>
      <c r="E25" s="1"/>
      <c r="F25" s="1"/>
      <c r="G25" s="1"/>
      <c r="H25" s="4"/>
    </row>
    <row r="26" spans="1:8">
      <c r="A26" s="5"/>
      <c r="B26" s="1"/>
      <c r="C26" s="1"/>
      <c r="D26" s="1"/>
      <c r="E26" s="1"/>
      <c r="F26" s="1"/>
      <c r="G26" s="1"/>
      <c r="H26" s="4"/>
    </row>
    <row r="27" spans="1:8">
      <c r="A27" s="5"/>
      <c r="B27" s="1"/>
      <c r="C27" s="1"/>
      <c r="D27" s="1"/>
      <c r="E27" s="1"/>
      <c r="F27" s="1"/>
      <c r="G27" s="1"/>
      <c r="H27" s="4"/>
    </row>
    <row r="28" spans="1:8">
      <c r="A28" s="5"/>
      <c r="B28" s="1"/>
      <c r="C28" s="1"/>
      <c r="D28" s="1"/>
      <c r="E28" s="1"/>
      <c r="F28" s="1"/>
      <c r="G28" s="1"/>
      <c r="H28" s="4"/>
    </row>
    <row r="29" spans="1:8">
      <c r="A29" s="5"/>
      <c r="B29" s="1"/>
      <c r="C29" s="1"/>
      <c r="D29" s="1"/>
      <c r="E29" s="1"/>
      <c r="F29" s="1"/>
      <c r="G29" s="1"/>
      <c r="H29" s="4"/>
    </row>
    <row r="30" spans="1:8">
      <c r="A30" s="5"/>
      <c r="B30" s="1"/>
      <c r="C30" s="1"/>
      <c r="D30" s="1"/>
      <c r="E30" s="1"/>
      <c r="F30" s="1"/>
      <c r="G30" s="1"/>
      <c r="H30" s="4"/>
    </row>
    <row r="31" spans="1:8">
      <c r="A31" s="5"/>
      <c r="B31" s="1"/>
      <c r="C31" s="1"/>
      <c r="D31" s="1"/>
      <c r="E31" s="1"/>
      <c r="F31" s="1"/>
      <c r="G31" s="1"/>
      <c r="H31" s="4"/>
    </row>
    <row r="32" spans="1:8">
      <c r="A32" s="5"/>
      <c r="B32" s="1"/>
      <c r="C32" s="1"/>
      <c r="D32" s="1"/>
      <c r="E32" s="1"/>
      <c r="F32" s="1"/>
      <c r="G32" s="1"/>
      <c r="H32" s="4"/>
    </row>
    <row r="33" spans="1:8">
      <c r="A33" s="5"/>
      <c r="B33" s="1"/>
      <c r="C33" s="1"/>
      <c r="D33" s="1"/>
      <c r="E33" s="1"/>
      <c r="F33" s="1"/>
      <c r="G33" s="1"/>
      <c r="H33" s="4"/>
    </row>
    <row r="34" spans="1:8">
      <c r="A34" s="5"/>
      <c r="B34" s="1"/>
      <c r="C34" s="1"/>
      <c r="D34" s="1"/>
      <c r="E34" s="1"/>
      <c r="F34" s="1"/>
      <c r="G34" s="1"/>
      <c r="H34" s="4"/>
    </row>
    <row r="35" spans="1:8">
      <c r="A35" s="5"/>
      <c r="B35" s="1"/>
      <c r="C35" s="1"/>
      <c r="D35" s="1"/>
      <c r="E35" s="1"/>
      <c r="F35" s="1"/>
      <c r="G35" s="1"/>
      <c r="H35" s="4"/>
    </row>
    <row r="36" spans="1:8">
      <c r="A36" s="5"/>
      <c r="B36" s="1"/>
      <c r="C36" s="1"/>
      <c r="D36" s="1"/>
      <c r="E36" s="1"/>
      <c r="F36" s="1"/>
      <c r="G36" s="1"/>
      <c r="H36" s="4"/>
    </row>
    <row r="37" spans="1:8">
      <c r="A37" s="5"/>
      <c r="B37" s="1"/>
      <c r="C37" s="1"/>
      <c r="D37" s="1"/>
      <c r="E37" s="1"/>
      <c r="F37" s="1"/>
      <c r="G37" s="1"/>
      <c r="H37" s="4"/>
    </row>
    <row r="38" spans="1:8">
      <c r="A38" s="5"/>
      <c r="B38" s="1"/>
      <c r="C38" s="1"/>
      <c r="D38" s="1"/>
      <c r="E38" s="1"/>
      <c r="F38" s="1"/>
      <c r="G38" s="1"/>
      <c r="H38" s="4"/>
    </row>
    <row r="39" spans="1:8">
      <c r="A39" s="5"/>
      <c r="B39" s="1"/>
      <c r="C39" s="1"/>
      <c r="D39" s="1"/>
      <c r="E39" s="1"/>
      <c r="F39" s="1"/>
      <c r="G39" s="1"/>
      <c r="H39" s="4"/>
    </row>
    <row r="40" spans="1:8">
      <c r="A40" s="5"/>
      <c r="B40" s="1"/>
      <c r="C40" s="1"/>
      <c r="D40" s="1"/>
      <c r="E40" s="1"/>
      <c r="F40" s="1"/>
      <c r="G40" s="1"/>
      <c r="H40" s="4"/>
    </row>
    <row r="41" spans="1:8">
      <c r="A41" s="5"/>
      <c r="B41" s="1"/>
      <c r="C41" s="1"/>
      <c r="D41" s="1"/>
      <c r="E41" s="1"/>
      <c r="F41" s="1"/>
      <c r="G41" s="1"/>
      <c r="H41" s="4"/>
    </row>
    <row r="42" spans="1:8">
      <c r="A42" s="5"/>
      <c r="B42" s="1"/>
      <c r="C42" s="1"/>
      <c r="D42" s="1"/>
      <c r="E42" s="1"/>
      <c r="F42" s="1"/>
      <c r="G42" s="1"/>
      <c r="H42" s="4"/>
    </row>
    <row r="43" spans="1:8">
      <c r="A43" s="5"/>
      <c r="B43" s="1"/>
      <c r="C43" s="1"/>
      <c r="D43" s="1"/>
      <c r="E43" s="1"/>
      <c r="F43" s="1"/>
      <c r="G43" s="1"/>
      <c r="H43" s="4"/>
    </row>
    <row r="44" spans="1:8">
      <c r="A44" s="5"/>
      <c r="B44" s="1"/>
      <c r="C44" s="1"/>
      <c r="D44" s="1"/>
      <c r="E44" s="1"/>
      <c r="F44" s="1"/>
      <c r="G44" s="1"/>
      <c r="H44" s="4"/>
    </row>
    <row r="45" spans="1:8">
      <c r="A45" s="5"/>
      <c r="B45" s="1"/>
      <c r="C45" s="1"/>
      <c r="D45" s="1"/>
      <c r="E45" s="1"/>
      <c r="F45" s="1"/>
      <c r="G45" s="1"/>
      <c r="H45" s="4"/>
    </row>
    <row r="46" spans="1:8">
      <c r="A46" s="5"/>
      <c r="B46" s="1"/>
      <c r="C46" s="1"/>
      <c r="D46" s="1"/>
      <c r="E46" s="1"/>
      <c r="F46" s="1"/>
      <c r="G46" s="1"/>
      <c r="H46" s="4"/>
    </row>
    <row r="47" spans="1:8">
      <c r="A47" s="5"/>
      <c r="B47" s="1"/>
      <c r="C47" s="1"/>
      <c r="D47" s="1"/>
      <c r="E47" s="1"/>
      <c r="F47" s="1"/>
      <c r="G47" s="1"/>
      <c r="H47" s="4"/>
    </row>
    <row r="48" spans="1:8">
      <c r="A48" s="5"/>
      <c r="B48" s="1"/>
      <c r="C48" s="1"/>
      <c r="D48" s="1"/>
      <c r="E48" s="1"/>
      <c r="F48" s="1"/>
      <c r="G48" s="1"/>
      <c r="H48" s="4"/>
    </row>
    <row r="49" spans="1:8">
      <c r="A49" s="5"/>
      <c r="B49" s="1"/>
      <c r="C49" s="1"/>
      <c r="D49" s="1"/>
      <c r="E49" s="1"/>
      <c r="F49" s="1"/>
      <c r="G49" s="1"/>
      <c r="H49" s="4"/>
    </row>
    <row r="50" spans="1:8">
      <c r="A50" s="219" t="s">
        <v>173</v>
      </c>
      <c r="B50" s="14"/>
      <c r="C50" s="220" t="s">
        <v>193</v>
      </c>
      <c r="D50" s="14"/>
      <c r="E50" s="14"/>
      <c r="F50" s="14"/>
      <c r="G50" s="219" t="s">
        <v>175</v>
      </c>
    </row>
  </sheetData>
  <sheetProtection password="CC21" sheet="1" formatCells="0" formatColumns="0" formatRows="0" insertColumns="0" insertRows="0" insertHyperlinks="0" deleteColumns="0" deleteRows="0" sort="0" autoFilter="0" pivotTables="0"/>
  <customSheetViews>
    <customSheetView guid="{6296F3CF-8C9F-4D0F-BD93-CF6935E6E863}" showPageBreaks="1" showGridLines="0" view="pageBreakPreview" topLeftCell="A22">
      <selection activeCell="E42" sqref="E42"/>
      <pageMargins left="0.7" right="0.7" top="0.61458333333333337" bottom="0.75" header="0.3" footer="0.3"/>
      <pageSetup paperSize="9" orientation="portrait" r:id="rId1"/>
      <headerFooter>
        <oddFooter xml:space="preserve">&amp;L&amp;8 0-14/10/02-212-4
&amp;C&amp;8Page 7&amp;R&amp;8Revised May 2015
</oddFooter>
      </headerFooter>
    </customSheetView>
  </customSheetViews>
  <mergeCells count="1">
    <mergeCell ref="E1:H3"/>
  </mergeCells>
  <pageMargins left="0.7" right="0.7" top="0.61458333333333337" bottom="0.75" header="0.3" footer="0.3"/>
  <pageSetup paperSize="9" orientation="portrait" r:id="rId2"/>
  <headerFooter>
    <oddFooter xml:space="preserve">&amp;L&amp;8 0-14/10/02-212-4
&amp;C&amp;8Page 7&amp;R&amp;8Revised May 2015
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11"/>
  <sheetViews>
    <sheetView workbookViewId="0">
      <selection activeCell="E3" sqref="E3"/>
    </sheetView>
  </sheetViews>
  <sheetFormatPr defaultRowHeight="15"/>
  <cols>
    <col min="2" max="2" width="22.85546875" customWidth="1"/>
    <col min="4" max="4" width="9.140625" customWidth="1"/>
  </cols>
  <sheetData>
    <row r="2" spans="2:6">
      <c r="B2" s="2" t="s">
        <v>132</v>
      </c>
      <c r="D2" t="s">
        <v>143</v>
      </c>
      <c r="F2" t="s">
        <v>158</v>
      </c>
    </row>
    <row r="3" spans="2:6" ht="15.75" thickBot="1">
      <c r="B3" s="2" t="s">
        <v>161</v>
      </c>
      <c r="C3" s="2"/>
      <c r="D3" s="2" t="s">
        <v>161</v>
      </c>
      <c r="E3" s="2"/>
      <c r="F3" s="2" t="s">
        <v>161</v>
      </c>
    </row>
    <row r="4" spans="2:6">
      <c r="B4" s="131" t="s">
        <v>139</v>
      </c>
      <c r="D4" s="138">
        <v>0.06</v>
      </c>
      <c r="F4" s="160" t="s">
        <v>159</v>
      </c>
    </row>
    <row r="5" spans="2:6" ht="15.75" thickBot="1">
      <c r="B5" s="131" t="s">
        <v>144</v>
      </c>
      <c r="F5" s="161" t="s">
        <v>160</v>
      </c>
    </row>
    <row r="6" spans="2:6">
      <c r="B6" s="131" t="s">
        <v>138</v>
      </c>
    </row>
    <row r="7" spans="2:6">
      <c r="B7" s="131" t="s">
        <v>135</v>
      </c>
    </row>
    <row r="8" spans="2:6" ht="16.5" customHeight="1">
      <c r="B8" s="133" t="s">
        <v>145</v>
      </c>
    </row>
    <row r="9" spans="2:6" ht="16.5" customHeight="1">
      <c r="B9" s="133" t="s">
        <v>146</v>
      </c>
    </row>
    <row r="10" spans="2:6">
      <c r="B10" s="132" t="s">
        <v>137</v>
      </c>
    </row>
    <row r="11" spans="2:6">
      <c r="B11" s="132" t="s">
        <v>140</v>
      </c>
    </row>
  </sheetData>
  <customSheetViews>
    <customSheetView guid="{6296F3CF-8C9F-4D0F-BD93-CF6935E6E863}" state="hidden">
      <selection activeCell="E3" sqref="E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I28" sqref="I28"/>
    </sheetView>
  </sheetViews>
  <sheetFormatPr defaultRowHeight="15"/>
  <cols>
    <col min="1" max="1" width="2" bestFit="1" customWidth="1"/>
    <col min="2" max="2" width="3.7109375" customWidth="1"/>
  </cols>
  <sheetData>
    <row r="3" spans="1:2">
      <c r="A3" s="105">
        <v>1</v>
      </c>
      <c r="B3" s="105" t="s">
        <v>198</v>
      </c>
    </row>
    <row r="4" spans="1:2">
      <c r="A4" s="105">
        <v>2</v>
      </c>
      <c r="B4" s="105" t="s">
        <v>202</v>
      </c>
    </row>
    <row r="5" spans="1:2">
      <c r="A5" s="105" t="s">
        <v>203</v>
      </c>
      <c r="B5" s="105"/>
    </row>
    <row r="6" spans="1:2">
      <c r="A6" s="105">
        <v>3</v>
      </c>
      <c r="B6" s="105" t="s">
        <v>196</v>
      </c>
    </row>
    <row r="7" spans="1:2">
      <c r="A7" s="105">
        <v>4</v>
      </c>
      <c r="B7" s="105" t="s">
        <v>197</v>
      </c>
    </row>
    <row r="8" spans="1:2">
      <c r="A8" s="105">
        <v>5</v>
      </c>
      <c r="B8" s="105" t="s">
        <v>199</v>
      </c>
    </row>
    <row r="9" spans="1:2">
      <c r="A9" s="105">
        <v>6</v>
      </c>
      <c r="B9" s="105" t="s">
        <v>200</v>
      </c>
    </row>
    <row r="10" spans="1:2">
      <c r="A10" s="105">
        <v>7</v>
      </c>
      <c r="B10" s="105" t="s">
        <v>204</v>
      </c>
    </row>
    <row r="11" spans="1:2">
      <c r="A11" s="105">
        <v>8</v>
      </c>
      <c r="B11" s="105" t="s">
        <v>201</v>
      </c>
    </row>
    <row r="12" spans="1:2">
      <c r="A12" s="105" t="s">
        <v>205</v>
      </c>
    </row>
  </sheetData>
  <customSheetViews>
    <customSheetView guid="{6296F3CF-8C9F-4D0F-BD93-CF6935E6E863}">
      <selection activeCell="I28" sqref="I2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Summary Pg 1</vt:lpstr>
      <vt:lpstr>pg 2(GST)</vt:lpstr>
      <vt:lpstr>Pg 3(Without Gst)</vt:lpstr>
      <vt:lpstr>Pg 4</vt:lpstr>
      <vt:lpstr>Pg 5</vt:lpstr>
      <vt:lpstr>Pg 6 - APPENDIX 1(GST RECEIPT)</vt:lpstr>
      <vt:lpstr>Pg 7-APPENDIX 2(WITHOUT GST)</vt:lpstr>
      <vt:lpstr>list Box</vt:lpstr>
      <vt:lpstr>Sheet1</vt:lpstr>
      <vt:lpstr>'Pg 6 - APPENDIX 1(GST RECEIPT)'!Print_Area</vt:lpstr>
      <vt:lpstr>'Summary Pg 1'!Print_Area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 Mei Chung</dc:creator>
  <cp:lastModifiedBy>Administrator</cp:lastModifiedBy>
  <cp:lastPrinted>2015-06-09T01:12:01Z</cp:lastPrinted>
  <dcterms:created xsi:type="dcterms:W3CDTF">2011-09-02T03:18:14Z</dcterms:created>
  <dcterms:modified xsi:type="dcterms:W3CDTF">2016-12-01T03:45:35Z</dcterms:modified>
</cp:coreProperties>
</file>